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шелти суки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<sst xmlns="http://schemas.openxmlformats.org/spreadsheetml/2006/main" count="149" uniqueCount="149">
  <si>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№</t>
  </si>
  <si>
    <t>Кличка</t>
  </si>
  <si>
    <t>СПб  23.01</t>
  </si>
  <si>
    <t>Самара 19.02</t>
  </si>
  <si>
    <t>Омск 27.02.</t>
  </si>
  <si>
    <t>Екат-г 06.03.</t>
  </si>
  <si>
    <t>Тольятти 02.04.</t>
  </si>
  <si>
    <t>Самара 23.04.</t>
  </si>
  <si>
    <t>Ижевск 10.04.</t>
  </si>
  <si>
    <t>Хаб-ск 01.05.</t>
  </si>
  <si>
    <t>СПб 01.05.11</t>
  </si>
  <si>
    <t>М-ва 21.05.</t>
  </si>
  <si>
    <t>М-ва 21.05. С</t>
  </si>
  <si>
    <t>М-ва 22.05.</t>
  </si>
  <si>
    <t>М-ва 22.05 (2)</t>
  </si>
  <si>
    <t>Красноярск 04.06</t>
  </si>
  <si>
    <t>Саратов 05.06</t>
  </si>
  <si>
    <t>Влад-к 11.06</t>
  </si>
  <si>
    <t>Москва 12.06</t>
  </si>
  <si>
    <t>Москва 19.06</t>
  </si>
  <si>
    <t>СПб 11.06</t>
  </si>
  <si>
    <t>Киров 19.06</t>
  </si>
  <si>
    <t>Тюмень 12.06</t>
  </si>
  <si>
    <t>Москва 19.062</t>
  </si>
  <si>
    <t>Н.Тагил 25.06</t>
  </si>
  <si>
    <t>Столбец1</t>
  </si>
  <si>
    <t>Итог</t>
  </si>
  <si>
    <t>5 лучшие</t>
  </si>
  <si>
    <t>место</t>
  </si>
  <si>
    <t>выставки</t>
  </si>
  <si>
    <t>Флеретт из Графского Поместья</t>
  </si>
  <si>
    <t>Санрайз из Графского Поместья</t>
  </si>
  <si>
    <t>Марвитхолл Фэнси</t>
  </si>
  <si>
    <t>Сенсация с Егерской Слободы</t>
  </si>
  <si>
    <t>Quashee Million Dollar Baby</t>
  </si>
  <si>
    <t>Найтфул из Графского Поместья</t>
  </si>
  <si>
    <t>Ластроуз Сорбонна</t>
  </si>
  <si>
    <t>Ярославна из Графского Поместья</t>
  </si>
  <si>
    <t>?</t>
  </si>
  <si>
    <t>Топстайл Орнамент фо Флаффи Сноу</t>
  </si>
  <si>
    <t>Ластроуз Сан Флавер оф Фьючер</t>
  </si>
  <si>
    <t>Марвитхолл Ундина</t>
  </si>
  <si>
    <t xml:space="preserve"> </t>
  </si>
  <si>
    <t>Багира из Графского Поместья</t>
  </si>
  <si>
    <t>Катрилон'с Мон Шери</t>
  </si>
  <si>
    <t>Лаки Смайл фор Ума Турман</t>
  </si>
  <si>
    <t>Девушка из Высшего Общества</t>
  </si>
  <si>
    <t>Лакнест Тутта Ларсен</t>
  </si>
  <si>
    <t>Джетстон Дарк Сноу</t>
  </si>
  <si>
    <t>Топстайл Мейн Айдиа фор Хизбелл</t>
  </si>
  <si>
    <t>Cheryldene Cerenovka</t>
  </si>
  <si>
    <t>Юник Принцесс фо Хизбелл</t>
  </si>
  <si>
    <t>Бонни Челси Хизбелл</t>
  </si>
  <si>
    <t>Вивид Вершен</t>
  </si>
  <si>
    <t>Джэнтэл Роуз Харизма</t>
  </si>
  <si>
    <t>Evad Sommer Mist</t>
  </si>
  <si>
    <t>Dippersmoor Maggie May</t>
  </si>
  <si>
    <t>Золотая Рыбка Муаровая Сказка</t>
  </si>
  <si>
    <t>Топстайл Рандеву</t>
  </si>
  <si>
    <t>Lavika Lost Love</t>
  </si>
  <si>
    <t>Баундлесс Лонглайвед</t>
  </si>
  <si>
    <t>Джэнтэл Роуз Фаворите</t>
  </si>
  <si>
    <t>Джэнтэл Роуз Снуппи</t>
  </si>
  <si>
    <t>Джэнтэл Роуз Шадоу Стар</t>
  </si>
  <si>
    <t>Урсула Краса</t>
  </si>
  <si>
    <t>Арт Филисити Юнона</t>
  </si>
  <si>
    <t>Королева Красоты из Тверской Сказки</t>
  </si>
  <si>
    <t>Свэнлейк Мунлайт Квин</t>
  </si>
  <si>
    <t>Сияние Звезд Земфира</t>
  </si>
  <si>
    <t>Joconda's Smile Quicsilver</t>
  </si>
  <si>
    <t>Джет Сэт Виктрисс Инигма оф Стар</t>
  </si>
  <si>
    <t>Скалли Дана фо Малдер</t>
  </si>
  <si>
    <t>Барбири'с Скай Ксантиппа</t>
  </si>
  <si>
    <t>Дофина Стефани Граф</t>
  </si>
  <si>
    <t>Барбари'с Скай Баббл Гам</t>
  </si>
  <si>
    <t>Джулия'с Стайл Аморе Миа</t>
  </si>
  <si>
    <t>V-Witchcraft Shelpery</t>
  </si>
  <si>
    <t>Карамелька из Локхайма</t>
  </si>
  <si>
    <t>Феерия Форева</t>
  </si>
  <si>
    <t>Мон Амур Шанель</t>
  </si>
  <si>
    <t>Миракль дю Солей</t>
  </si>
  <si>
    <t>Саншайн из Графского Поместья</t>
  </si>
  <si>
    <t xml:space="preserve">ГОРДОН’С ШЕЛЛ МЭЙ КВИН  </t>
  </si>
  <si>
    <t>СНОУ ЛАЙФ КОНФЛАУЭР</t>
  </si>
  <si>
    <t xml:space="preserve">БЛЕК  ФОКС  БАКАРДИ  </t>
  </si>
  <si>
    <t xml:space="preserve">МАРИЮС МИЛАГРОС  </t>
  </si>
  <si>
    <t xml:space="preserve">БЛЕК ФОКС  ЭСИ  ФАИР  ТАЛЬ  </t>
  </si>
  <si>
    <t xml:space="preserve">АРХЕЙ МАЛЕНЬКАЯ ЛЕДИ </t>
  </si>
  <si>
    <t xml:space="preserve">БЛИЗИТ АРКТИКА ФО СНОУ ШИХАН  </t>
  </si>
  <si>
    <t>Русский Версаль Купава</t>
  </si>
  <si>
    <t xml:space="preserve">СНОУ ЛАЙФ ЮРМАЛА </t>
  </si>
  <si>
    <t xml:space="preserve">ИРИЗЕ ГРАФИНЯ ВИШЕНКА  </t>
  </si>
  <si>
    <t xml:space="preserve">КИТЛЕН ФЭШН ПЛЭЙТ </t>
  </si>
  <si>
    <t xml:space="preserve">КИТЛЕН СИМПЛИ СВИТ </t>
  </si>
  <si>
    <t>Катрилон'с Окинава</t>
  </si>
  <si>
    <t>Harwish Charming Lady</t>
  </si>
  <si>
    <t>Стэйсилайн Амаретта</t>
  </si>
  <si>
    <t>Джетстон Гайлардия</t>
  </si>
  <si>
    <t>Арт Филисити Биттерсвит Симфони</t>
  </si>
  <si>
    <t>Фантастик леди из Графского Поместья</t>
  </si>
  <si>
    <t>Риенн из Графского Поместья</t>
  </si>
  <si>
    <t>Джулия'с Стайл Равенна</t>
  </si>
  <si>
    <t>Кетрин'с Аннабель</t>
  </si>
  <si>
    <t>Барбири'с Скай Нью Файв О'клок Ти</t>
  </si>
  <si>
    <t>лазурный Франт Гифт оф Дэстини</t>
  </si>
  <si>
    <t>Хэйресс из графского Поместья</t>
  </si>
  <si>
    <t>Хизбелл Ленд Эппл Пай</t>
  </si>
  <si>
    <t>Барбари'с Скай Нью Квин Стори</t>
  </si>
  <si>
    <t>Жозефина Принцесса из Старой Шуи</t>
  </si>
  <si>
    <t>Ластроуз Дежа Вю</t>
  </si>
  <si>
    <t>Летисия для Отдыхлав из Старой Шуи</t>
  </si>
  <si>
    <t>Марвитхолл Лобелия</t>
  </si>
  <si>
    <t>Дарсвет Тропикал Сансет</t>
  </si>
  <si>
    <t>Жемчужина Черноземья Тунайт</t>
  </si>
  <si>
    <t>Снежная Королева из Тверской Сказки</t>
  </si>
  <si>
    <t>Бэль из Бьюти Квин</t>
  </si>
  <si>
    <t>Аманси Меланж Ларош</t>
  </si>
  <si>
    <t>Китлен Каве Гел</t>
  </si>
  <si>
    <t xml:space="preserve">ЭЛЛАРИС ЕВРОПА ПЛЮС  </t>
  </si>
  <si>
    <t>Русский Версаль Изольда</t>
  </si>
  <si>
    <t>Джетстон Елизавета</t>
  </si>
  <si>
    <t>Отдыхлав Бавария</t>
  </si>
  <si>
    <t>Lavika Love To Love You</t>
  </si>
  <si>
    <t xml:space="preserve">БАРБАРИ’С СКАЙ КВИ  ВИВ  </t>
  </si>
  <si>
    <t xml:space="preserve">БАРБАРИ’С СКАЙ КИСМЕТ  </t>
  </si>
  <si>
    <t xml:space="preserve">БАРБАРИ’С СКАЙ ЧЕРРИ ФЛЕЙ  </t>
  </si>
  <si>
    <t>Джетстоун Вирджиния</t>
  </si>
  <si>
    <t>Китлен Ханни Кисс</t>
  </si>
  <si>
    <t>Блек Фокс Схиммеринг Меджик Лайт</t>
  </si>
  <si>
    <t>радость Жизни из Тверской Сказки</t>
  </si>
  <si>
    <t>Хема Малини из Графского Поместья</t>
  </si>
  <si>
    <t>Анжелайк Нефертити</t>
  </si>
  <si>
    <t>Каслар Чарминг Аннабель леди Ровена</t>
  </si>
  <si>
    <t>Рус Марлинс Экстраваганза</t>
  </si>
  <si>
    <t>Элларис Зи Зи Топ</t>
  </si>
  <si>
    <t>Иризе Янтарная Искорка</t>
  </si>
  <si>
    <t>Уэльсия Арлин</t>
  </si>
  <si>
    <t xml:space="preserve">ЖЕМЧУЖИНА РОССИИ СНЕЖНАЯ КОРОЛЕВА  </t>
  </si>
  <si>
    <t>Марвитхолл Мармалейд</t>
  </si>
  <si>
    <t>россини Вэлл Ассирия</t>
  </si>
  <si>
    <t>Сноу Лайф Примавера</t>
  </si>
  <si>
    <t>Юность из Тверской Сказки</t>
  </si>
  <si>
    <t>Блиссфул Голден Флеш Арвен</t>
  </si>
  <si>
    <t>Ода из Графского Поместья</t>
  </si>
  <si>
    <t>Анжелайк Ника Новая Звезда</t>
  </si>
  <si>
    <t xml:space="preserve">БАРБАРИ’С  СКАЙ ЭСКИМО  ПАЙ  </t>
  </si>
  <si>
    <t>Лакнест Иллюжен оф Блю</t>
  </si>
  <si>
    <t>Лакнест Невер Лив Ми</t>
  </si>
  <si>
    <t>10?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</si>
</sst>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C10" sqref="AC10"/>
    </sheetView>
  </sheetViews>
  <sheetFormatPr defaultColWidth="9.140625" defaultRowHeight="15"/>
  <cols>
    <col min="1" max="1" width="6.00390625" style="0" customWidth="1"/>
    <col min="2" max="2" width="0" style="1" hidden="1" customWidth="1"/>
    <col min="3" max="3" width="45.140625" style="1" customWidth="1"/>
    <col min="4" max="4" width="5.7109375" style="1" hidden="1" customWidth="1"/>
    <col min="5" max="5" width="5.7109375" style="2" customWidth="1"/>
    <col min="6" max="6" width="5.7109375" style="1" customWidth="1"/>
    <col min="7" max="8" width="9.00390625" style="2" hidden="1" customWidth="1"/>
    <col min="9" max="9" width="5.7109375" style="2" customWidth="1"/>
    <col min="10" max="10" width="9.00390625" style="2" hidden="1" customWidth="1"/>
    <col min="11" max="11" width="9.140625" style="2" hidden="1" customWidth="1"/>
    <col min="12" max="12" width="9.140625" style="2" customWidth="1"/>
    <col min="13" max="17" width="9.140625" style="3" customWidth="1"/>
    <col min="18" max="18" width="9.140625" style="3" hidden="1" customWidth="1"/>
    <col min="19" max="19" width="9.140625" style="0" hidden="1" customWidth="1"/>
    <col min="20" max="22" width="9.140625" style="0" customWidth="1"/>
    <col min="23" max="24" width="9.140625" style="0" hidden="1" customWidth="1"/>
    <col min="25" max="25" width="9.140625" style="0" customWidth="1"/>
    <col min="26" max="27" width="9.140625" style="0" hidden="1" customWidth="1"/>
  </cols>
  <sheetData>
    <row r="1" spans="2:31" ht="19.5">
      <c r="B1" s="4" t="s">
        <v>0</v>
      </c>
      <c r="C1" s="5" t="s">
        <v>1</v>
      </c>
      <c r="D1" s="6" t="s">
        <v>2</v>
      </c>
      <c r="E1" s="6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8" t="s">
        <v>26</v>
      </c>
      <c r="AC1" s="9" t="s">
        <v>27</v>
      </c>
      <c r="AD1" s="9" t="s">
        <v>28</v>
      </c>
      <c r="AE1" s="9" t="s">
        <v>29</v>
      </c>
    </row>
    <row r="2" spans="1:31" ht="18.75">
      <c r="A2">
        <v>1</v>
      </c>
      <c r="B2" s="10">
        <v>42</v>
      </c>
      <c r="C2" s="11" t="s">
        <v>30</v>
      </c>
      <c r="D2" s="12"/>
      <c r="E2" s="12"/>
      <c r="F2" s="13"/>
      <c r="G2" s="12"/>
      <c r="H2" s="12"/>
      <c r="I2" s="12"/>
      <c r="J2" s="12"/>
      <c r="K2" s="12"/>
      <c r="L2" s="14">
        <v>9</v>
      </c>
      <c r="M2" s="14">
        <v>1</v>
      </c>
      <c r="N2" s="14">
        <v>1</v>
      </c>
      <c r="O2" s="14">
        <v>63</v>
      </c>
      <c r="P2" s="14">
        <v>7</v>
      </c>
      <c r="Q2" s="14"/>
      <c r="R2" s="14"/>
      <c r="S2" s="14"/>
      <c r="T2" s="14">
        <v>11</v>
      </c>
      <c r="U2" s="14">
        <v>3</v>
      </c>
      <c r="V2" s="14"/>
      <c r="W2" s="14"/>
      <c r="X2" s="14"/>
      <c r="Y2" s="14">
        <v>9</v>
      </c>
      <c r="Z2" s="14"/>
      <c r="AA2" s="14"/>
      <c r="AB2" s="15">
        <f aca="true" t="shared" si="0" ref="AB2:AB33">SUM(D2:AA2)</f>
        <v>104</v>
      </c>
      <c r="AC2" s="12">
        <v>99</v>
      </c>
      <c r="AD2" s="12">
        <v>1</v>
      </c>
      <c r="AE2" s="12">
        <v>8</v>
      </c>
    </row>
    <row r="3" spans="1:31" ht="18.75">
      <c r="A3">
        <v>2</v>
      </c>
      <c r="B3" s="10">
        <v>44</v>
      </c>
      <c r="C3" s="11" t="s">
        <v>31</v>
      </c>
      <c r="D3" s="12"/>
      <c r="E3" s="12"/>
      <c r="F3" s="13"/>
      <c r="G3" s="12"/>
      <c r="H3" s="12"/>
      <c r="I3" s="12"/>
      <c r="J3" s="12"/>
      <c r="K3" s="12"/>
      <c r="L3" s="14"/>
      <c r="M3" s="14">
        <v>8</v>
      </c>
      <c r="N3" s="14">
        <v>7</v>
      </c>
      <c r="O3" s="14">
        <v>15</v>
      </c>
      <c r="P3" s="14">
        <v>37</v>
      </c>
      <c r="Q3" s="14"/>
      <c r="R3" s="14"/>
      <c r="S3" s="14"/>
      <c r="T3" s="14"/>
      <c r="U3" s="14">
        <v>14</v>
      </c>
      <c r="V3" s="14"/>
      <c r="W3" s="14"/>
      <c r="X3" s="14"/>
      <c r="Y3" s="14">
        <v>6</v>
      </c>
      <c r="Z3" s="14"/>
      <c r="AA3" s="14"/>
      <c r="AB3" s="15">
        <f t="shared" si="0"/>
        <v>87</v>
      </c>
      <c r="AC3" s="12">
        <f>U3+P3+O3+N3+M3</f>
        <v>81</v>
      </c>
      <c r="AD3" s="12">
        <v>4</v>
      </c>
      <c r="AE3" s="12">
        <v>6</v>
      </c>
    </row>
    <row r="4" spans="1:31" ht="18.75">
      <c r="A4">
        <v>3</v>
      </c>
      <c r="B4" s="10">
        <v>53</v>
      </c>
      <c r="C4" s="11" t="s">
        <v>32</v>
      </c>
      <c r="D4" s="12"/>
      <c r="E4" s="12"/>
      <c r="F4" s="13"/>
      <c r="G4" s="12"/>
      <c r="H4" s="12"/>
      <c r="I4" s="12"/>
      <c r="J4" s="12"/>
      <c r="K4" s="12"/>
      <c r="L4" s="16"/>
      <c r="M4" s="14">
        <v>61</v>
      </c>
      <c r="N4" s="14">
        <v>11</v>
      </c>
      <c r="O4" s="14">
        <v>4</v>
      </c>
      <c r="P4" s="14">
        <v>1</v>
      </c>
      <c r="Q4" s="14"/>
      <c r="R4" s="14"/>
      <c r="S4" s="14"/>
      <c r="T4" s="14">
        <v>2</v>
      </c>
      <c r="U4" s="14"/>
      <c r="V4" s="14"/>
      <c r="W4" s="14"/>
      <c r="X4" s="14"/>
      <c r="Y4" s="14"/>
      <c r="Z4" s="14"/>
      <c r="AA4" s="14"/>
      <c r="AB4" s="17">
        <f t="shared" si="0"/>
        <v>79</v>
      </c>
      <c r="AC4" s="12">
        <v>77</v>
      </c>
      <c r="AD4" s="12">
        <v>2</v>
      </c>
      <c r="AE4" s="12">
        <v>5</v>
      </c>
    </row>
    <row r="5" spans="1:31" ht="18.75">
      <c r="A5">
        <v>4</v>
      </c>
      <c r="B5" s="10">
        <v>89</v>
      </c>
      <c r="C5" s="11" t="s">
        <v>33</v>
      </c>
      <c r="D5" s="12"/>
      <c r="E5" s="12"/>
      <c r="F5" s="13"/>
      <c r="G5" s="12"/>
      <c r="H5" s="12"/>
      <c r="I5" s="12"/>
      <c r="J5" s="12"/>
      <c r="K5" s="12"/>
      <c r="L5" s="16"/>
      <c r="M5" s="14"/>
      <c r="N5" s="14"/>
      <c r="O5" s="14"/>
      <c r="P5" s="14"/>
      <c r="Q5" s="14"/>
      <c r="R5" s="14"/>
      <c r="S5" s="14"/>
      <c r="T5" s="14">
        <v>76</v>
      </c>
      <c r="U5" s="14"/>
      <c r="V5" s="14"/>
      <c r="W5" s="14"/>
      <c r="X5" s="14"/>
      <c r="Y5" s="14"/>
      <c r="Z5" s="14"/>
      <c r="AA5" s="14"/>
      <c r="AB5" s="17">
        <f t="shared" si="0"/>
        <v>76</v>
      </c>
      <c r="AC5" s="18">
        <v>76</v>
      </c>
      <c r="AD5" s="12">
        <v>14</v>
      </c>
      <c r="AE5" s="12">
        <v>1</v>
      </c>
    </row>
    <row r="6" spans="1:31" ht="18.75">
      <c r="A6">
        <v>6</v>
      </c>
      <c r="B6" s="10">
        <v>52</v>
      </c>
      <c r="C6" s="11" t="s">
        <v>34</v>
      </c>
      <c r="D6" s="12"/>
      <c r="E6" s="12"/>
      <c r="F6" s="13"/>
      <c r="G6" s="12"/>
      <c r="H6" s="12"/>
      <c r="I6" s="12"/>
      <c r="J6" s="12"/>
      <c r="K6" s="12"/>
      <c r="L6" s="16"/>
      <c r="M6" s="14">
        <v>1</v>
      </c>
      <c r="N6" s="14">
        <v>51</v>
      </c>
      <c r="O6" s="14">
        <v>6</v>
      </c>
      <c r="P6" s="14">
        <v>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7">
        <f t="shared" si="0"/>
        <v>64</v>
      </c>
      <c r="AC6" s="12">
        <v>58</v>
      </c>
      <c r="AD6" s="12">
        <v>6</v>
      </c>
      <c r="AE6" s="12">
        <v>4</v>
      </c>
    </row>
    <row r="7" spans="1:31" ht="18.75">
      <c r="A7">
        <v>7</v>
      </c>
      <c r="B7" s="10">
        <v>54</v>
      </c>
      <c r="C7" s="11" t="s">
        <v>35</v>
      </c>
      <c r="D7" s="12"/>
      <c r="E7" s="12"/>
      <c r="F7" s="13"/>
      <c r="G7" s="12"/>
      <c r="H7" s="12"/>
      <c r="I7" s="12"/>
      <c r="J7" s="12"/>
      <c r="K7" s="12"/>
      <c r="L7" s="16"/>
      <c r="M7" s="14">
        <v>24</v>
      </c>
      <c r="N7" s="14">
        <v>4</v>
      </c>
      <c r="O7" s="14"/>
      <c r="P7" s="14"/>
      <c r="Q7" s="14"/>
      <c r="R7" s="14"/>
      <c r="S7" s="14"/>
      <c r="T7" s="14"/>
      <c r="U7" s="14">
        <v>2</v>
      </c>
      <c r="V7" s="14"/>
      <c r="W7" s="14"/>
      <c r="X7" s="14"/>
      <c r="Y7" s="14">
        <v>28</v>
      </c>
      <c r="Z7" s="14"/>
      <c r="AA7" s="14"/>
      <c r="AB7" s="17">
        <f t="shared" si="0"/>
        <v>58</v>
      </c>
      <c r="AC7" s="12">
        <v>58</v>
      </c>
      <c r="AD7" s="12">
        <v>13</v>
      </c>
      <c r="AE7" s="12">
        <v>4</v>
      </c>
    </row>
    <row r="8" spans="1:31" ht="18.75">
      <c r="A8">
        <v>5</v>
      </c>
      <c r="B8" s="10">
        <v>48</v>
      </c>
      <c r="C8" s="11" t="s">
        <v>36</v>
      </c>
      <c r="D8" s="12"/>
      <c r="E8" s="12"/>
      <c r="F8" s="13"/>
      <c r="G8" s="12"/>
      <c r="H8" s="12"/>
      <c r="I8" s="12"/>
      <c r="J8" s="12"/>
      <c r="K8" s="12"/>
      <c r="L8" s="14"/>
      <c r="M8" s="14">
        <v>6</v>
      </c>
      <c r="N8" s="14">
        <v>8</v>
      </c>
      <c r="O8" s="14">
        <v>23</v>
      </c>
      <c r="P8" s="14">
        <v>13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>
        <f t="shared" si="0"/>
        <v>50</v>
      </c>
      <c r="AC8" s="12">
        <f>AB8</f>
        <v>50</v>
      </c>
      <c r="AD8" s="12">
        <v>9</v>
      </c>
      <c r="AE8" s="12">
        <v>4</v>
      </c>
    </row>
    <row r="9" spans="1:31" ht="18.75">
      <c r="A9">
        <v>8</v>
      </c>
      <c r="B9" s="10">
        <v>37</v>
      </c>
      <c r="C9" s="11" t="s">
        <v>37</v>
      </c>
      <c r="D9" s="12"/>
      <c r="E9" s="12"/>
      <c r="F9" s="13"/>
      <c r="G9" s="12"/>
      <c r="H9" s="12"/>
      <c r="I9" s="12"/>
      <c r="J9" s="12"/>
      <c r="K9" s="12"/>
      <c r="L9" s="14">
        <v>22</v>
      </c>
      <c r="M9" s="14"/>
      <c r="N9" s="14">
        <v>20</v>
      </c>
      <c r="O9" s="14"/>
      <c r="P9" s="14">
        <v>6</v>
      </c>
      <c r="Q9" s="14"/>
      <c r="R9" s="14"/>
      <c r="S9" s="14"/>
      <c r="T9" s="14">
        <v>4</v>
      </c>
      <c r="U9" s="14"/>
      <c r="V9" s="14"/>
      <c r="W9" s="14"/>
      <c r="X9" s="14"/>
      <c r="Y9" s="14"/>
      <c r="Z9" s="14"/>
      <c r="AA9" s="14"/>
      <c r="AB9" s="15">
        <f t="shared" si="0"/>
        <v>52</v>
      </c>
      <c r="AC9" s="12">
        <v>52</v>
      </c>
      <c r="AD9" s="12">
        <v>8</v>
      </c>
      <c r="AE9" s="12">
        <v>4</v>
      </c>
    </row>
    <row r="10" spans="1:31" ht="18.75">
      <c r="A10">
        <v>9</v>
      </c>
      <c r="B10" s="10">
        <v>12</v>
      </c>
      <c r="C10" s="11" t="s">
        <v>39</v>
      </c>
      <c r="D10" s="12"/>
      <c r="E10" s="12"/>
      <c r="F10" s="11">
        <v>17</v>
      </c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>
        <v>29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>
        <f t="shared" si="0"/>
        <v>46</v>
      </c>
      <c r="AC10" s="12">
        <v>46</v>
      </c>
      <c r="AD10" s="12">
        <v>16</v>
      </c>
      <c r="AE10" s="12">
        <v>2</v>
      </c>
    </row>
    <row r="11" spans="1:31" ht="18.75">
      <c r="A11">
        <v>10</v>
      </c>
      <c r="B11" s="10">
        <v>46</v>
      </c>
      <c r="C11" s="11" t="s">
        <v>40</v>
      </c>
      <c r="D11" s="12"/>
      <c r="E11" s="12"/>
      <c r="F11" s="13"/>
      <c r="G11" s="12"/>
      <c r="H11" s="12"/>
      <c r="I11" s="12"/>
      <c r="J11" s="12"/>
      <c r="K11" s="12"/>
      <c r="L11" s="14"/>
      <c r="M11" s="14">
        <v>6</v>
      </c>
      <c r="N11" s="14">
        <v>6</v>
      </c>
      <c r="O11" s="14"/>
      <c r="P11" s="14"/>
      <c r="Q11" s="14"/>
      <c r="R11" s="14"/>
      <c r="S11" s="14"/>
      <c r="T11" s="14">
        <v>26</v>
      </c>
      <c r="U11" s="14">
        <v>3</v>
      </c>
      <c r="V11" s="14"/>
      <c r="W11" s="14"/>
      <c r="X11" s="14"/>
      <c r="Y11" s="14">
        <v>2</v>
      </c>
      <c r="Z11" s="14"/>
      <c r="AA11" s="14"/>
      <c r="AB11" s="15">
        <f t="shared" si="0"/>
        <v>43</v>
      </c>
      <c r="AC11" s="12">
        <v>43</v>
      </c>
      <c r="AD11" s="12">
        <v>11</v>
      </c>
      <c r="AE11" s="12">
        <v>5</v>
      </c>
    </row>
    <row r="12" spans="1:31" ht="18.75">
      <c r="A12">
        <v>11</v>
      </c>
      <c r="B12" s="10">
        <v>51</v>
      </c>
      <c r="C12" s="11" t="s">
        <v>41</v>
      </c>
      <c r="D12" s="12"/>
      <c r="E12" s="12"/>
      <c r="F12" s="13"/>
      <c r="G12" s="12"/>
      <c r="H12" s="12"/>
      <c r="I12" s="12"/>
      <c r="J12" s="12"/>
      <c r="K12" s="12"/>
      <c r="L12" s="16"/>
      <c r="M12" s="14">
        <v>3</v>
      </c>
      <c r="N12" s="14">
        <v>9</v>
      </c>
      <c r="O12" s="14">
        <v>1</v>
      </c>
      <c r="P12" s="14">
        <v>1</v>
      </c>
      <c r="Q12" s="14"/>
      <c r="R12" s="14"/>
      <c r="S12" s="14"/>
      <c r="T12" s="14">
        <v>17</v>
      </c>
      <c r="U12" s="14">
        <v>2</v>
      </c>
      <c r="V12" s="14"/>
      <c r="W12" s="14" t="s">
        <v>42</v>
      </c>
      <c r="X12" s="14"/>
      <c r="Y12" s="14">
        <v>1</v>
      </c>
      <c r="Z12" s="14"/>
      <c r="AA12" s="14"/>
      <c r="AB12" s="17">
        <f t="shared" si="0"/>
        <v>34</v>
      </c>
      <c r="AC12" s="12">
        <v>29</v>
      </c>
      <c r="AD12" s="12">
        <v>3</v>
      </c>
      <c r="AE12" s="12">
        <v>7</v>
      </c>
    </row>
    <row r="13" spans="1:31" ht="18.75">
      <c r="A13">
        <v>12</v>
      </c>
      <c r="B13" s="10">
        <v>40</v>
      </c>
      <c r="C13" s="11" t="s">
        <v>43</v>
      </c>
      <c r="D13" s="12"/>
      <c r="E13" s="12"/>
      <c r="F13" s="13"/>
      <c r="G13" s="12"/>
      <c r="H13" s="12"/>
      <c r="I13" s="12"/>
      <c r="J13" s="12"/>
      <c r="K13" s="12"/>
      <c r="L13" s="14">
        <v>7</v>
      </c>
      <c r="M13" s="14"/>
      <c r="N13" s="14">
        <v>7</v>
      </c>
      <c r="O13" s="14">
        <v>7</v>
      </c>
      <c r="P13" s="14">
        <v>3</v>
      </c>
      <c r="Q13" s="14"/>
      <c r="R13" s="14"/>
      <c r="S13" s="14"/>
      <c r="T13" s="14">
        <v>4</v>
      </c>
      <c r="U13" s="14">
        <v>4</v>
      </c>
      <c r="V13" s="14">
        <v>4</v>
      </c>
      <c r="W13" s="14"/>
      <c r="X13" s="14"/>
      <c r="Y13" s="14">
        <v>3</v>
      </c>
      <c r="Z13" s="14"/>
      <c r="AA13" s="14"/>
      <c r="AB13" s="15">
        <f t="shared" si="0"/>
        <v>39</v>
      </c>
      <c r="AC13" s="12">
        <v>29</v>
      </c>
      <c r="AD13" s="12">
        <v>7</v>
      </c>
      <c r="AE13" s="12">
        <v>8</v>
      </c>
    </row>
    <row r="14" spans="1:31" ht="18.75">
      <c r="A14">
        <v>14</v>
      </c>
      <c r="B14" s="10">
        <v>94</v>
      </c>
      <c r="C14" s="11" t="s">
        <v>44</v>
      </c>
      <c r="D14" s="12"/>
      <c r="E14" s="12"/>
      <c r="F14" s="13"/>
      <c r="G14" s="12"/>
      <c r="H14" s="12"/>
      <c r="I14" s="12"/>
      <c r="J14" s="12"/>
      <c r="K14" s="12"/>
      <c r="L14" s="16"/>
      <c r="M14" s="14"/>
      <c r="N14" s="14"/>
      <c r="O14" s="14"/>
      <c r="P14" s="14"/>
      <c r="Q14" s="14"/>
      <c r="R14" s="14"/>
      <c r="S14" s="14"/>
      <c r="T14" s="14">
        <v>6</v>
      </c>
      <c r="U14" s="14">
        <v>18</v>
      </c>
      <c r="V14" s="14"/>
      <c r="W14" s="14"/>
      <c r="X14" s="14"/>
      <c r="Y14" s="14">
        <v>2</v>
      </c>
      <c r="Z14" s="14"/>
      <c r="AA14" s="14"/>
      <c r="AB14" s="17">
        <f t="shared" si="0"/>
        <v>26</v>
      </c>
      <c r="AC14" s="12">
        <v>26</v>
      </c>
      <c r="AD14" s="12">
        <v>15</v>
      </c>
      <c r="AE14" s="12">
        <v>3</v>
      </c>
    </row>
    <row r="15" spans="1:31" ht="18.75">
      <c r="A15">
        <v>13</v>
      </c>
      <c r="B15" s="10">
        <v>56</v>
      </c>
      <c r="C15" s="11" t="s">
        <v>45</v>
      </c>
      <c r="D15" s="12"/>
      <c r="E15" s="12"/>
      <c r="F15" s="13"/>
      <c r="G15" s="12"/>
      <c r="H15" s="12"/>
      <c r="I15" s="12"/>
      <c r="J15" s="12"/>
      <c r="K15" s="12"/>
      <c r="L15" s="16"/>
      <c r="M15" s="14">
        <v>1</v>
      </c>
      <c r="N15" s="14">
        <v>6</v>
      </c>
      <c r="O15" s="14">
        <v>6</v>
      </c>
      <c r="P15" s="14">
        <v>8</v>
      </c>
      <c r="Q15" s="14"/>
      <c r="R15" s="14"/>
      <c r="S15" s="14"/>
      <c r="T15" s="14">
        <v>4</v>
      </c>
      <c r="U15" s="14">
        <v>1</v>
      </c>
      <c r="V15" s="14"/>
      <c r="W15" s="14"/>
      <c r="X15" s="14"/>
      <c r="Y15" s="14"/>
      <c r="Z15" s="14"/>
      <c r="AA15" s="14"/>
      <c r="AB15" s="17">
        <f t="shared" si="0"/>
        <v>26</v>
      </c>
      <c r="AC15" s="12">
        <f>T15+P15+O15+N15+M15</f>
        <v>25</v>
      </c>
      <c r="AD15" s="12">
        <v>5</v>
      </c>
      <c r="AE15" s="12">
        <v>6</v>
      </c>
    </row>
    <row r="16" spans="1:31" ht="18.75">
      <c r="A16">
        <v>15</v>
      </c>
      <c r="B16" s="10">
        <v>10</v>
      </c>
      <c r="C16" s="11" t="s">
        <v>46</v>
      </c>
      <c r="D16" s="12"/>
      <c r="E16" s="12">
        <v>15</v>
      </c>
      <c r="F16" s="11"/>
      <c r="G16" s="12"/>
      <c r="H16" s="12"/>
      <c r="I16" s="12" t="s">
        <v>148</v>
      </c>
      <c r="J16" s="12"/>
      <c r="K16" s="1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>
        <f t="shared" si="0"/>
        <v>15</v>
      </c>
      <c r="AC16" s="12">
        <v>15</v>
      </c>
      <c r="AD16" s="12">
        <v>17</v>
      </c>
      <c r="AE16" s="12">
        <v>2</v>
      </c>
    </row>
    <row r="17" spans="1:31" ht="18.75" hidden="1">
      <c r="A17">
        <v>16</v>
      </c>
      <c r="B17" s="10">
        <v>60</v>
      </c>
      <c r="C17" s="11" t="s">
        <v>47</v>
      </c>
      <c r="D17" s="12"/>
      <c r="E17" s="12"/>
      <c r="F17" s="13"/>
      <c r="G17" s="12"/>
      <c r="H17" s="12"/>
      <c r="I17" s="12"/>
      <c r="J17" s="12"/>
      <c r="K17" s="12"/>
      <c r="L17" s="16"/>
      <c r="M17" s="14"/>
      <c r="N17" s="14">
        <v>1</v>
      </c>
      <c r="O17" s="14">
        <v>1</v>
      </c>
      <c r="P17" s="14" t="s">
        <v>38</v>
      </c>
      <c r="Q17" s="14"/>
      <c r="R17" s="14"/>
      <c r="S17" s="14"/>
      <c r="T17" s="14">
        <v>2</v>
      </c>
      <c r="U17" s="14"/>
      <c r="V17" s="14"/>
      <c r="W17" s="14"/>
      <c r="X17" s="14"/>
      <c r="Y17" s="14">
        <v>1</v>
      </c>
      <c r="Z17" s="14"/>
      <c r="AA17" s="14"/>
      <c r="AB17" s="17">
        <f t="shared" si="0"/>
        <v>5</v>
      </c>
      <c r="AC17" s="12">
        <v>5</v>
      </c>
      <c r="AD17" s="12">
        <v>10</v>
      </c>
      <c r="AE17" s="12">
        <v>5</v>
      </c>
    </row>
    <row r="18" spans="1:31" ht="18.75" hidden="1">
      <c r="A18">
        <v>17</v>
      </c>
      <c r="B18" s="10">
        <v>3</v>
      </c>
      <c r="C18" s="11" t="s">
        <v>48</v>
      </c>
      <c r="D18" s="12">
        <v>1</v>
      </c>
      <c r="E18" s="12"/>
      <c r="F18" s="11"/>
      <c r="G18" s="12"/>
      <c r="H18" s="12"/>
      <c r="I18" s="12"/>
      <c r="J18" s="12"/>
      <c r="K18" s="12"/>
      <c r="L18" s="14"/>
      <c r="M18" s="14">
        <v>1</v>
      </c>
      <c r="N18" s="14">
        <v>1</v>
      </c>
      <c r="O18" s="14">
        <v>1</v>
      </c>
      <c r="P18" s="14">
        <v>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>
        <f t="shared" si="0"/>
        <v>5</v>
      </c>
      <c r="AC18" s="12">
        <v>5</v>
      </c>
      <c r="AD18" s="12">
        <v>12</v>
      </c>
      <c r="AE18" s="12"/>
    </row>
    <row r="19" spans="2:31" ht="18.75" hidden="1">
      <c r="B19" s="10">
        <v>81</v>
      </c>
      <c r="C19" s="11" t="s">
        <v>49</v>
      </c>
      <c r="D19" s="12"/>
      <c r="E19" s="12"/>
      <c r="F19" s="13"/>
      <c r="G19" s="12"/>
      <c r="H19" s="12"/>
      <c r="I19" s="12"/>
      <c r="J19" s="12"/>
      <c r="K19" s="12"/>
      <c r="L19" s="16"/>
      <c r="M19" s="14"/>
      <c r="N19" s="14"/>
      <c r="O19" s="14"/>
      <c r="P19" s="14"/>
      <c r="Q19" s="14"/>
      <c r="R19" s="14">
        <v>22</v>
      </c>
      <c r="S19" s="14"/>
      <c r="T19" s="14"/>
      <c r="U19" s="14"/>
      <c r="V19" s="14"/>
      <c r="W19" s="14"/>
      <c r="X19" s="14"/>
      <c r="Y19" s="14"/>
      <c r="Z19" s="14"/>
      <c r="AA19" s="14"/>
      <c r="AB19" s="17">
        <f t="shared" si="0"/>
        <v>22</v>
      </c>
      <c r="AC19" s="12"/>
      <c r="AD19" s="12"/>
      <c r="AE19" s="12"/>
    </row>
    <row r="20" spans="2:31" ht="18.75" hidden="1">
      <c r="B20" s="10">
        <v>77</v>
      </c>
      <c r="C20" s="11" t="s">
        <v>50</v>
      </c>
      <c r="D20" s="12"/>
      <c r="E20" s="12"/>
      <c r="F20" s="13"/>
      <c r="G20" s="12"/>
      <c r="H20" s="12"/>
      <c r="I20" s="12"/>
      <c r="J20" s="12"/>
      <c r="K20" s="12"/>
      <c r="L20" s="16"/>
      <c r="M20" s="14"/>
      <c r="N20" s="14"/>
      <c r="O20" s="14"/>
      <c r="P20" s="14"/>
      <c r="Q20" s="14"/>
      <c r="R20" s="14">
        <v>11</v>
      </c>
      <c r="S20" s="14"/>
      <c r="T20" s="14"/>
      <c r="U20" s="14"/>
      <c r="V20" s="14"/>
      <c r="W20" s="14"/>
      <c r="X20" s="14"/>
      <c r="Y20" s="14"/>
      <c r="Z20" s="14"/>
      <c r="AA20" s="14"/>
      <c r="AB20" s="17">
        <f t="shared" si="0"/>
        <v>11</v>
      </c>
      <c r="AC20" s="12"/>
      <c r="AD20" s="12"/>
      <c r="AE20" s="12"/>
    </row>
    <row r="21" spans="2:31" ht="18.75" hidden="1">
      <c r="B21" s="10">
        <v>78</v>
      </c>
      <c r="C21" s="11" t="s">
        <v>51</v>
      </c>
      <c r="D21" s="12"/>
      <c r="E21" s="12"/>
      <c r="F21" s="13"/>
      <c r="G21" s="12"/>
      <c r="H21" s="12"/>
      <c r="I21" s="12"/>
      <c r="J21" s="12"/>
      <c r="K21" s="12"/>
      <c r="L21" s="16"/>
      <c r="M21" s="14"/>
      <c r="N21" s="14"/>
      <c r="O21" s="14"/>
      <c r="P21" s="14"/>
      <c r="Q21" s="14"/>
      <c r="R21" s="14">
        <v>10</v>
      </c>
      <c r="S21" s="14"/>
      <c r="T21" s="14"/>
      <c r="U21" s="14"/>
      <c r="V21" s="14"/>
      <c r="W21" s="14"/>
      <c r="X21" s="14"/>
      <c r="Y21" s="14"/>
      <c r="Z21" s="14"/>
      <c r="AA21" s="14"/>
      <c r="AB21" s="17">
        <f t="shared" si="0"/>
        <v>10</v>
      </c>
      <c r="AC21" s="12"/>
      <c r="AD21" s="12"/>
      <c r="AE21" s="12"/>
    </row>
    <row r="22" spans="2:31" ht="18.75" hidden="1">
      <c r="B22" s="10">
        <v>79</v>
      </c>
      <c r="C22" s="11" t="s">
        <v>52</v>
      </c>
      <c r="D22" s="12"/>
      <c r="E22" s="12"/>
      <c r="F22" s="13"/>
      <c r="G22" s="12"/>
      <c r="H22" s="12"/>
      <c r="I22" s="12"/>
      <c r="J22" s="12"/>
      <c r="K22" s="12"/>
      <c r="L22" s="16"/>
      <c r="M22" s="14"/>
      <c r="N22" s="14"/>
      <c r="O22" s="14"/>
      <c r="P22" s="14"/>
      <c r="Q22" s="14"/>
      <c r="R22" s="14">
        <v>5</v>
      </c>
      <c r="S22" s="14"/>
      <c r="T22" s="14"/>
      <c r="U22" s="14"/>
      <c r="V22" s="14"/>
      <c r="W22" s="14"/>
      <c r="X22" s="14"/>
      <c r="Y22" s="14"/>
      <c r="Z22" s="14"/>
      <c r="AA22" s="14"/>
      <c r="AB22" s="17">
        <f t="shared" si="0"/>
        <v>5</v>
      </c>
      <c r="AC22" s="12"/>
      <c r="AD22" s="12"/>
      <c r="AE22" s="12"/>
    </row>
    <row r="23" spans="2:31" ht="18.75" hidden="1">
      <c r="B23" s="10">
        <v>80</v>
      </c>
      <c r="C23" s="11" t="s">
        <v>53</v>
      </c>
      <c r="D23" s="12"/>
      <c r="E23" s="12"/>
      <c r="F23" s="13"/>
      <c r="G23" s="12"/>
      <c r="H23" s="12"/>
      <c r="I23" s="12"/>
      <c r="J23" s="12"/>
      <c r="K23" s="12"/>
      <c r="L23" s="16"/>
      <c r="M23" s="14"/>
      <c r="N23" s="14"/>
      <c r="O23" s="14"/>
      <c r="P23" s="14"/>
      <c r="Q23" s="14"/>
      <c r="R23" s="14">
        <v>4</v>
      </c>
      <c r="S23" s="14"/>
      <c r="T23" s="14"/>
      <c r="U23" s="14"/>
      <c r="V23" s="14"/>
      <c r="W23" s="14"/>
      <c r="X23" s="14"/>
      <c r="Y23" s="14"/>
      <c r="Z23" s="14"/>
      <c r="AA23" s="14"/>
      <c r="AB23" s="17">
        <f t="shared" si="0"/>
        <v>4</v>
      </c>
      <c r="AC23" s="12"/>
      <c r="AD23" s="12"/>
      <c r="AE23" s="12"/>
    </row>
    <row r="24" spans="2:31" ht="18.75" hidden="1">
      <c r="B24" s="10">
        <v>66</v>
      </c>
      <c r="C24" s="11" t="s">
        <v>54</v>
      </c>
      <c r="D24" s="12"/>
      <c r="E24" s="12"/>
      <c r="F24" s="13"/>
      <c r="G24" s="12"/>
      <c r="H24" s="12"/>
      <c r="I24" s="12"/>
      <c r="J24" s="12"/>
      <c r="K24" s="12"/>
      <c r="L24" s="16"/>
      <c r="M24" s="14"/>
      <c r="N24" s="14"/>
      <c r="O24" s="14"/>
      <c r="P24" s="14"/>
      <c r="Q24" s="14">
        <v>14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7">
        <f t="shared" si="0"/>
        <v>14</v>
      </c>
      <c r="AC24" s="12"/>
      <c r="AD24" s="12"/>
      <c r="AE24" s="12"/>
    </row>
    <row r="25" spans="2:31" ht="18.75" hidden="1">
      <c r="B25" s="10">
        <v>73</v>
      </c>
      <c r="C25" s="11" t="s">
        <v>55</v>
      </c>
      <c r="D25" s="12"/>
      <c r="E25" s="12"/>
      <c r="F25" s="13"/>
      <c r="G25" s="12"/>
      <c r="H25" s="12"/>
      <c r="I25" s="12"/>
      <c r="J25" s="12"/>
      <c r="K25" s="12"/>
      <c r="L25" s="16"/>
      <c r="M25" s="14"/>
      <c r="N25" s="14"/>
      <c r="O25" s="14"/>
      <c r="P25" s="14"/>
      <c r="Q25" s="14">
        <v>13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7">
        <f t="shared" si="0"/>
        <v>13</v>
      </c>
      <c r="AC25" s="12"/>
      <c r="AD25" s="12"/>
      <c r="AE25" s="12"/>
    </row>
    <row r="26" spans="2:31" ht="18.75" hidden="1">
      <c r="B26" s="10">
        <v>71</v>
      </c>
      <c r="C26" s="11" t="s">
        <v>56</v>
      </c>
      <c r="D26" s="12"/>
      <c r="E26" s="12"/>
      <c r="F26" s="13"/>
      <c r="G26" s="12"/>
      <c r="H26" s="12"/>
      <c r="I26" s="12"/>
      <c r="J26" s="12"/>
      <c r="K26" s="12"/>
      <c r="L26" s="16"/>
      <c r="M26" s="14"/>
      <c r="N26" s="14"/>
      <c r="O26" s="14"/>
      <c r="P26" s="14"/>
      <c r="Q26" s="14">
        <v>12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7">
        <f t="shared" si="0"/>
        <v>12</v>
      </c>
      <c r="AC26" s="12"/>
      <c r="AD26" s="12"/>
      <c r="AE26" s="12"/>
    </row>
    <row r="27" spans="2:31" ht="18.75" hidden="1">
      <c r="B27" s="10">
        <v>72</v>
      </c>
      <c r="C27" s="11" t="s">
        <v>57</v>
      </c>
      <c r="D27" s="12"/>
      <c r="E27" s="12"/>
      <c r="F27" s="13"/>
      <c r="G27" s="12"/>
      <c r="H27" s="12"/>
      <c r="I27" s="12"/>
      <c r="J27" s="12"/>
      <c r="K27" s="12"/>
      <c r="L27" s="16"/>
      <c r="M27" s="14"/>
      <c r="N27" s="14"/>
      <c r="O27" s="14"/>
      <c r="P27" s="14"/>
      <c r="Q27" s="14">
        <v>10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7">
        <f t="shared" si="0"/>
        <v>10</v>
      </c>
      <c r="AC27" s="12"/>
      <c r="AD27" s="12"/>
      <c r="AE27" s="12"/>
    </row>
    <row r="28" spans="2:31" ht="18.75" hidden="1">
      <c r="B28" s="10">
        <v>68</v>
      </c>
      <c r="C28" s="11" t="s">
        <v>58</v>
      </c>
      <c r="D28" s="12"/>
      <c r="E28" s="12"/>
      <c r="F28" s="13"/>
      <c r="G28" s="12"/>
      <c r="H28" s="12"/>
      <c r="I28" s="12"/>
      <c r="J28" s="12"/>
      <c r="K28" s="12"/>
      <c r="L28" s="16"/>
      <c r="M28" s="14"/>
      <c r="N28" s="14"/>
      <c r="O28" s="14"/>
      <c r="P28" s="14"/>
      <c r="Q28" s="14">
        <v>10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7">
        <f t="shared" si="0"/>
        <v>10</v>
      </c>
      <c r="AC28" s="12"/>
      <c r="AD28" s="12"/>
      <c r="AE28" s="12"/>
    </row>
    <row r="29" spans="2:31" ht="18.75" hidden="1">
      <c r="B29" s="10">
        <v>69</v>
      </c>
      <c r="C29" s="11" t="s">
        <v>59</v>
      </c>
      <c r="D29" s="12"/>
      <c r="E29" s="12"/>
      <c r="F29" s="13"/>
      <c r="G29" s="12"/>
      <c r="H29" s="12"/>
      <c r="I29" s="12"/>
      <c r="J29" s="12"/>
      <c r="K29" s="12"/>
      <c r="L29" s="16"/>
      <c r="M29" s="14"/>
      <c r="N29" s="14"/>
      <c r="O29" s="14"/>
      <c r="P29" s="14"/>
      <c r="Q29" s="14">
        <v>5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7">
        <f t="shared" si="0"/>
        <v>5</v>
      </c>
      <c r="AC29" s="12"/>
      <c r="AD29" s="12"/>
      <c r="AE29" s="12"/>
    </row>
    <row r="30" spans="2:31" ht="18.75" hidden="1">
      <c r="B30" s="10">
        <v>74</v>
      </c>
      <c r="C30" s="11" t="s">
        <v>60</v>
      </c>
      <c r="D30" s="12"/>
      <c r="E30" s="12"/>
      <c r="F30" s="13"/>
      <c r="G30" s="12"/>
      <c r="H30" s="12"/>
      <c r="I30" s="12"/>
      <c r="J30" s="12"/>
      <c r="K30" s="12"/>
      <c r="L30" s="16"/>
      <c r="M30" s="14"/>
      <c r="N30" s="14"/>
      <c r="O30" s="14"/>
      <c r="P30" s="14"/>
      <c r="Q30" s="14">
        <v>5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7">
        <f t="shared" si="0"/>
        <v>5</v>
      </c>
      <c r="AC30" s="12"/>
      <c r="AD30" s="12"/>
      <c r="AE30" s="12"/>
    </row>
    <row r="31" spans="2:31" ht="18.75" hidden="1">
      <c r="B31" s="10">
        <v>76</v>
      </c>
      <c r="C31" s="11" t="s">
        <v>61</v>
      </c>
      <c r="D31" s="12"/>
      <c r="E31" s="12"/>
      <c r="F31" s="13"/>
      <c r="G31" s="12"/>
      <c r="H31" s="12"/>
      <c r="I31" s="12"/>
      <c r="J31" s="12"/>
      <c r="K31" s="12"/>
      <c r="L31" s="16"/>
      <c r="M31" s="14"/>
      <c r="N31" s="14"/>
      <c r="O31" s="14"/>
      <c r="P31" s="14"/>
      <c r="Q31" s="14">
        <v>5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7">
        <f t="shared" si="0"/>
        <v>5</v>
      </c>
      <c r="AC31" s="12"/>
      <c r="AD31" s="12"/>
      <c r="AE31" s="12"/>
    </row>
    <row r="32" spans="2:31" ht="18.75" hidden="1">
      <c r="B32" s="10">
        <v>75</v>
      </c>
      <c r="C32" s="11" t="s">
        <v>62</v>
      </c>
      <c r="D32" s="12"/>
      <c r="E32" s="12"/>
      <c r="F32" s="13"/>
      <c r="G32" s="12"/>
      <c r="H32" s="12"/>
      <c r="I32" s="12"/>
      <c r="J32" s="12"/>
      <c r="K32" s="12"/>
      <c r="L32" s="16"/>
      <c r="M32" s="14"/>
      <c r="N32" s="14"/>
      <c r="O32" s="14"/>
      <c r="P32" s="14"/>
      <c r="Q32" s="14">
        <v>4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7">
        <f t="shared" si="0"/>
        <v>4</v>
      </c>
      <c r="AC32" s="12"/>
      <c r="AD32" s="12"/>
      <c r="AE32" s="12"/>
    </row>
    <row r="33" spans="2:31" ht="18.75" hidden="1">
      <c r="B33" s="10">
        <v>67</v>
      </c>
      <c r="C33" s="11" t="s">
        <v>63</v>
      </c>
      <c r="D33" s="12"/>
      <c r="E33" s="12"/>
      <c r="F33" s="13"/>
      <c r="G33" s="12"/>
      <c r="H33" s="12"/>
      <c r="I33" s="12"/>
      <c r="J33" s="12"/>
      <c r="K33" s="12"/>
      <c r="L33" s="16"/>
      <c r="M33" s="14"/>
      <c r="N33" s="14"/>
      <c r="O33" s="14"/>
      <c r="P33" s="14"/>
      <c r="Q33" s="14">
        <v>3</v>
      </c>
      <c r="R33" s="14"/>
      <c r="S33" s="14"/>
      <c r="T33" s="14"/>
      <c r="U33" s="14"/>
      <c r="V33" s="14"/>
      <c r="W33" s="14"/>
      <c r="X33" s="14">
        <v>12</v>
      </c>
      <c r="Y33" s="14"/>
      <c r="Z33" s="14"/>
      <c r="AA33" s="14"/>
      <c r="AB33" s="17">
        <f t="shared" si="0"/>
        <v>15</v>
      </c>
      <c r="AC33" s="12"/>
      <c r="AD33" s="12"/>
      <c r="AE33" s="12"/>
    </row>
    <row r="34" spans="2:31" ht="18.75" hidden="1">
      <c r="B34" s="10">
        <v>70</v>
      </c>
      <c r="C34" s="11" t="s">
        <v>64</v>
      </c>
      <c r="D34" s="12"/>
      <c r="E34" s="12"/>
      <c r="F34" s="13"/>
      <c r="G34" s="12"/>
      <c r="H34" s="12"/>
      <c r="I34" s="12"/>
      <c r="J34" s="12"/>
      <c r="K34" s="12"/>
      <c r="L34" s="16"/>
      <c r="M34" s="14"/>
      <c r="N34" s="14"/>
      <c r="O34" s="14"/>
      <c r="P34" s="14"/>
      <c r="Q34" s="14">
        <v>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7">
        <f aca="true" t="shared" si="1" ref="AB34:AB65">SUM(D34:AA34)</f>
        <v>2</v>
      </c>
      <c r="AC34" s="12"/>
      <c r="AD34" s="12"/>
      <c r="AE34" s="12"/>
    </row>
    <row r="35" spans="2:31" ht="18.75" hidden="1">
      <c r="B35" s="10">
        <v>34</v>
      </c>
      <c r="C35" s="11" t="s">
        <v>65</v>
      </c>
      <c r="D35" s="12"/>
      <c r="E35" s="12"/>
      <c r="F35" s="13"/>
      <c r="G35" s="12"/>
      <c r="H35" s="12"/>
      <c r="I35" s="12"/>
      <c r="J35" s="12"/>
      <c r="K35" s="12">
        <f>5+7+6+6</f>
        <v>24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>
        <f t="shared" si="1"/>
        <v>24</v>
      </c>
      <c r="AC35" s="12"/>
      <c r="AD35" s="12"/>
      <c r="AE35" s="12"/>
    </row>
    <row r="36" spans="2:31" ht="18.75" hidden="1">
      <c r="B36" s="10">
        <v>33</v>
      </c>
      <c r="C36" s="11" t="s">
        <v>66</v>
      </c>
      <c r="D36" s="12"/>
      <c r="E36" s="12"/>
      <c r="F36" s="13"/>
      <c r="G36" s="12"/>
      <c r="H36" s="12"/>
      <c r="I36" s="12"/>
      <c r="J36" s="12"/>
      <c r="K36" s="12">
        <v>14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>
        <f t="shared" si="1"/>
        <v>14</v>
      </c>
      <c r="AC36" s="12"/>
      <c r="AD36" s="12"/>
      <c r="AE36" s="12"/>
    </row>
    <row r="37" spans="2:31" ht="18.75" hidden="1">
      <c r="B37" s="10">
        <v>36</v>
      </c>
      <c r="C37" s="11" t="s">
        <v>67</v>
      </c>
      <c r="D37" s="12"/>
      <c r="E37" s="12"/>
      <c r="F37" s="13"/>
      <c r="G37" s="12"/>
      <c r="H37" s="12"/>
      <c r="I37" s="12"/>
      <c r="J37" s="12"/>
      <c r="K37" s="12">
        <v>13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>
        <f t="shared" si="1"/>
        <v>13</v>
      </c>
      <c r="AC37" s="12"/>
      <c r="AD37" s="12"/>
      <c r="AE37" s="12"/>
    </row>
    <row r="38" spans="2:31" ht="18.75" hidden="1">
      <c r="B38" s="10">
        <v>31</v>
      </c>
      <c r="C38" s="11" t="s">
        <v>68</v>
      </c>
      <c r="D38" s="12"/>
      <c r="E38" s="12"/>
      <c r="F38" s="13"/>
      <c r="G38" s="12"/>
      <c r="H38" s="12"/>
      <c r="I38" s="12"/>
      <c r="J38" s="12"/>
      <c r="K38" s="12">
        <v>12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>
        <f t="shared" si="1"/>
        <v>12</v>
      </c>
      <c r="AC38" s="12"/>
      <c r="AD38" s="12"/>
      <c r="AE38" s="12"/>
    </row>
    <row r="39" spans="2:31" ht="18.75" hidden="1">
      <c r="B39" s="10">
        <v>35</v>
      </c>
      <c r="C39" s="11" t="s">
        <v>69</v>
      </c>
      <c r="D39" s="12"/>
      <c r="E39" s="12"/>
      <c r="F39" s="13"/>
      <c r="G39" s="12"/>
      <c r="H39" s="12"/>
      <c r="I39" s="12"/>
      <c r="J39" s="12"/>
      <c r="K39" s="12">
        <v>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>
        <f t="shared" si="1"/>
        <v>5</v>
      </c>
      <c r="AC39" s="12"/>
      <c r="AD39" s="12"/>
      <c r="AE39" s="12"/>
    </row>
    <row r="40" spans="2:31" ht="18.75" hidden="1">
      <c r="B40" s="10">
        <v>32</v>
      </c>
      <c r="C40" s="11" t="s">
        <v>70</v>
      </c>
      <c r="D40" s="12"/>
      <c r="E40" s="12"/>
      <c r="F40" s="13"/>
      <c r="G40" s="12"/>
      <c r="H40" s="12"/>
      <c r="I40" s="12"/>
      <c r="J40" s="12"/>
      <c r="K40" s="12">
        <v>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>
        <f t="shared" si="1"/>
        <v>5</v>
      </c>
      <c r="AC40" s="12"/>
      <c r="AD40" s="12"/>
      <c r="AE40" s="12"/>
    </row>
    <row r="41" spans="2:31" ht="18.75" hidden="1">
      <c r="B41" s="10">
        <v>21</v>
      </c>
      <c r="C41" s="11" t="s">
        <v>71</v>
      </c>
      <c r="D41" s="12"/>
      <c r="E41" s="12"/>
      <c r="F41" s="11"/>
      <c r="G41" s="12">
        <v>3</v>
      </c>
      <c r="H41" s="12"/>
      <c r="I41" s="12"/>
      <c r="J41" s="12">
        <v>32</v>
      </c>
      <c r="K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v>5</v>
      </c>
      <c r="AA41" s="14"/>
      <c r="AB41" s="15">
        <f t="shared" si="1"/>
        <v>40</v>
      </c>
      <c r="AC41" s="12"/>
      <c r="AD41" s="12"/>
      <c r="AE41" s="12"/>
    </row>
    <row r="42" spans="2:31" ht="18.75" hidden="1">
      <c r="B42" s="10">
        <v>29</v>
      </c>
      <c r="C42" s="11" t="s">
        <v>72</v>
      </c>
      <c r="D42" s="12"/>
      <c r="E42" s="12"/>
      <c r="F42" s="11"/>
      <c r="G42" s="12"/>
      <c r="H42" s="12"/>
      <c r="I42" s="12"/>
      <c r="J42" s="12">
        <v>11</v>
      </c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>
        <f t="shared" si="1"/>
        <v>11</v>
      </c>
      <c r="AC42" s="12"/>
      <c r="AD42" s="12"/>
      <c r="AE42" s="12"/>
    </row>
    <row r="43" spans="2:31" ht="18.75" hidden="1">
      <c r="B43" s="10">
        <v>28</v>
      </c>
      <c r="C43" s="11" t="s">
        <v>73</v>
      </c>
      <c r="D43" s="12"/>
      <c r="E43" s="12"/>
      <c r="F43" s="11"/>
      <c r="G43" s="12"/>
      <c r="H43" s="12"/>
      <c r="I43" s="12"/>
      <c r="J43" s="12">
        <v>10</v>
      </c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>
        <f t="shared" si="1"/>
        <v>10</v>
      </c>
      <c r="AC43" s="12"/>
      <c r="AD43" s="12"/>
      <c r="AE43" s="12"/>
    </row>
    <row r="44" spans="2:31" ht="18.75" hidden="1">
      <c r="B44" s="10">
        <v>27</v>
      </c>
      <c r="C44" s="11" t="s">
        <v>74</v>
      </c>
      <c r="D44" s="12"/>
      <c r="E44" s="12"/>
      <c r="F44" s="11"/>
      <c r="G44" s="12"/>
      <c r="H44" s="12"/>
      <c r="I44" s="12"/>
      <c r="J44" s="12">
        <v>9</v>
      </c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>
        <f t="shared" si="1"/>
        <v>9</v>
      </c>
      <c r="AC44" s="12"/>
      <c r="AD44" s="12"/>
      <c r="AE44" s="12"/>
    </row>
    <row r="45" spans="2:31" ht="18.75" hidden="1">
      <c r="B45" s="10">
        <v>25</v>
      </c>
      <c r="C45" s="11" t="s">
        <v>75</v>
      </c>
      <c r="D45" s="12"/>
      <c r="E45" s="12"/>
      <c r="F45" s="11"/>
      <c r="G45" s="12"/>
      <c r="H45" s="12"/>
      <c r="I45" s="12"/>
      <c r="J45" s="12">
        <v>7</v>
      </c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>
        <f t="shared" si="1"/>
        <v>7</v>
      </c>
      <c r="AC45" s="12"/>
      <c r="AD45" s="12"/>
      <c r="AE45" s="12"/>
    </row>
    <row r="46" spans="2:31" ht="18.75" hidden="1">
      <c r="B46" s="10">
        <v>30</v>
      </c>
      <c r="C46" s="11" t="s">
        <v>76</v>
      </c>
      <c r="D46" s="12"/>
      <c r="E46" s="12"/>
      <c r="F46" s="11"/>
      <c r="G46" s="12"/>
      <c r="H46" s="12"/>
      <c r="I46" s="12"/>
      <c r="J46" s="12">
        <v>5</v>
      </c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>
        <v>10</v>
      </c>
      <c r="AA46" s="14"/>
      <c r="AB46" s="15">
        <f t="shared" si="1"/>
        <v>15</v>
      </c>
      <c r="AC46" s="12"/>
      <c r="AD46" s="12"/>
      <c r="AE46" s="12"/>
    </row>
    <row r="47" spans="2:31" ht="18.75" hidden="1">
      <c r="B47" s="10">
        <v>26</v>
      </c>
      <c r="C47" s="11" t="s">
        <v>77</v>
      </c>
      <c r="D47" s="12"/>
      <c r="E47" s="12"/>
      <c r="F47" s="11"/>
      <c r="G47" s="12"/>
      <c r="H47" s="12"/>
      <c r="I47" s="12"/>
      <c r="J47" s="12">
        <v>3</v>
      </c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>
        <f t="shared" si="1"/>
        <v>3</v>
      </c>
      <c r="AC47" s="12"/>
      <c r="AD47" s="12"/>
      <c r="AE47" s="12"/>
    </row>
    <row r="48" spans="2:31" ht="18.75" hidden="1">
      <c r="B48" s="10">
        <v>7</v>
      </c>
      <c r="C48" s="11" t="s">
        <v>78</v>
      </c>
      <c r="D48" s="12"/>
      <c r="E48" s="12">
        <v>14</v>
      </c>
      <c r="F48" s="11"/>
      <c r="G48" s="12"/>
      <c r="H48" s="12">
        <v>11</v>
      </c>
      <c r="I48" s="12">
        <v>11</v>
      </c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>
        <f t="shared" si="1"/>
        <v>36</v>
      </c>
      <c r="AC48" s="12"/>
      <c r="AD48" s="12"/>
      <c r="AE48" s="12"/>
    </row>
    <row r="49" spans="2:31" ht="18.75" hidden="1">
      <c r="B49" s="10">
        <v>22</v>
      </c>
      <c r="C49" s="11" t="s">
        <v>79</v>
      </c>
      <c r="D49" s="12"/>
      <c r="E49" s="12"/>
      <c r="F49" s="11"/>
      <c r="G49" s="12"/>
      <c r="H49" s="12">
        <v>9</v>
      </c>
      <c r="I49" s="12">
        <v>10</v>
      </c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>
        <f t="shared" si="1"/>
        <v>19</v>
      </c>
      <c r="AC49" s="12"/>
      <c r="AD49" s="12"/>
      <c r="AE49" s="12"/>
    </row>
    <row r="50" spans="2:31" ht="18.75" hidden="1">
      <c r="B50" s="19">
        <v>24</v>
      </c>
      <c r="C50" s="20" t="s">
        <v>80</v>
      </c>
      <c r="D50" s="21"/>
      <c r="E50" s="21"/>
      <c r="F50" s="20"/>
      <c r="G50" s="21"/>
      <c r="H50" s="21"/>
      <c r="I50" s="21">
        <v>3</v>
      </c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3">
        <f t="shared" si="1"/>
        <v>3</v>
      </c>
      <c r="AC50" s="12"/>
      <c r="AD50" s="12"/>
      <c r="AE50" s="12"/>
    </row>
    <row r="51" spans="2:31" ht="18.75" hidden="1">
      <c r="B51" s="19">
        <v>19</v>
      </c>
      <c r="C51" s="20" t="s">
        <v>81</v>
      </c>
      <c r="D51" s="21"/>
      <c r="E51" s="21"/>
      <c r="F51" s="20"/>
      <c r="G51" s="21">
        <v>7</v>
      </c>
      <c r="H51" s="21"/>
      <c r="I51" s="21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>
        <v>36</v>
      </c>
      <c r="AA51" s="22"/>
      <c r="AB51" s="23">
        <f t="shared" si="1"/>
        <v>43</v>
      </c>
      <c r="AC51" s="12"/>
      <c r="AD51" s="12"/>
      <c r="AE51" s="12"/>
    </row>
    <row r="52" spans="2:31" ht="18.75" hidden="1">
      <c r="B52" s="19">
        <v>113</v>
      </c>
      <c r="C52" s="24" t="s">
        <v>82</v>
      </c>
      <c r="D52" s="21"/>
      <c r="E52" s="21"/>
      <c r="F52" s="25"/>
      <c r="G52" s="21"/>
      <c r="H52" s="21"/>
      <c r="I52" s="21"/>
      <c r="J52" s="21"/>
      <c r="K52" s="21"/>
      <c r="L52" s="26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>
        <v>14</v>
      </c>
      <c r="AA52" s="22"/>
      <c r="AB52" s="27">
        <f t="shared" si="1"/>
        <v>14</v>
      </c>
      <c r="AC52" s="18"/>
      <c r="AD52" s="12"/>
      <c r="AE52" s="12"/>
    </row>
    <row r="53" spans="2:31" ht="18.75" hidden="1">
      <c r="B53" s="19">
        <v>111</v>
      </c>
      <c r="C53" s="24" t="s">
        <v>83</v>
      </c>
      <c r="D53" s="21"/>
      <c r="E53" s="21"/>
      <c r="F53" s="25"/>
      <c r="G53" s="21"/>
      <c r="H53" s="21"/>
      <c r="I53" s="21"/>
      <c r="J53" s="21"/>
      <c r="K53" s="21"/>
      <c r="L53" s="2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>
        <v>13</v>
      </c>
      <c r="AA53" s="22"/>
      <c r="AB53" s="27">
        <f t="shared" si="1"/>
        <v>13</v>
      </c>
      <c r="AC53" s="18"/>
      <c r="AD53" s="12"/>
      <c r="AE53" s="12"/>
    </row>
    <row r="54" spans="2:31" ht="18.75" hidden="1">
      <c r="B54" s="19">
        <v>116</v>
      </c>
      <c r="C54" s="24" t="s">
        <v>84</v>
      </c>
      <c r="D54" s="21"/>
      <c r="E54" s="21"/>
      <c r="F54" s="25"/>
      <c r="G54" s="21"/>
      <c r="H54" s="21"/>
      <c r="I54" s="21"/>
      <c r="J54" s="21"/>
      <c r="K54" s="21"/>
      <c r="L54" s="2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>
        <v>12</v>
      </c>
      <c r="AA54" s="22"/>
      <c r="AB54" s="27">
        <f t="shared" si="1"/>
        <v>12</v>
      </c>
      <c r="AC54" s="18"/>
      <c r="AD54" s="12"/>
      <c r="AE54" s="12"/>
    </row>
    <row r="55" spans="2:31" ht="18.75" hidden="1">
      <c r="B55" s="19">
        <v>107</v>
      </c>
      <c r="C55" s="24" t="s">
        <v>85</v>
      </c>
      <c r="D55" s="21"/>
      <c r="E55" s="21"/>
      <c r="F55" s="25"/>
      <c r="G55" s="21"/>
      <c r="H55" s="21"/>
      <c r="I55" s="21"/>
      <c r="J55" s="21"/>
      <c r="K55" s="21"/>
      <c r="L55" s="26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>
        <v>14</v>
      </c>
      <c r="Y55" s="22"/>
      <c r="Z55" s="22">
        <v>5</v>
      </c>
      <c r="AA55" s="22"/>
      <c r="AB55" s="27">
        <f t="shared" si="1"/>
        <v>19</v>
      </c>
      <c r="AC55" s="18"/>
      <c r="AD55" s="12"/>
      <c r="AE55" s="12"/>
    </row>
    <row r="56" spans="2:31" ht="18.75" hidden="1">
      <c r="B56" s="19">
        <v>115</v>
      </c>
      <c r="C56" s="24" t="s">
        <v>86</v>
      </c>
      <c r="D56" s="21"/>
      <c r="E56" s="21"/>
      <c r="F56" s="25"/>
      <c r="G56" s="21"/>
      <c r="H56" s="21"/>
      <c r="I56" s="21"/>
      <c r="J56" s="21"/>
      <c r="K56" s="21"/>
      <c r="L56" s="26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>
        <v>5</v>
      </c>
      <c r="AA56" s="22"/>
      <c r="AB56" s="27">
        <f t="shared" si="1"/>
        <v>5</v>
      </c>
      <c r="AC56" s="18"/>
      <c r="AD56" s="12"/>
      <c r="AE56" s="12"/>
    </row>
    <row r="57" spans="2:31" ht="18.75" hidden="1">
      <c r="B57" s="19">
        <v>112</v>
      </c>
      <c r="C57" s="24" t="s">
        <v>87</v>
      </c>
      <c r="D57" s="21"/>
      <c r="E57" s="21"/>
      <c r="F57" s="25"/>
      <c r="G57" s="21"/>
      <c r="H57" s="21"/>
      <c r="I57" s="21"/>
      <c r="J57" s="21"/>
      <c r="K57" s="21"/>
      <c r="L57" s="2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7">
        <f t="shared" si="1"/>
        <v>4</v>
      </c>
      <c r="AC57" s="18"/>
      <c r="AD57" s="12"/>
      <c r="AE57" s="12"/>
    </row>
    <row r="58" spans="2:31" ht="18.75" hidden="1">
      <c r="B58" s="19">
        <v>114</v>
      </c>
      <c r="C58" s="24" t="s">
        <v>88</v>
      </c>
      <c r="D58" s="21"/>
      <c r="E58" s="21"/>
      <c r="F58" s="25"/>
      <c r="G58" s="21"/>
      <c r="H58" s="21"/>
      <c r="I58" s="21"/>
      <c r="J58" s="21"/>
      <c r="K58" s="21"/>
      <c r="L58" s="26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7">
        <f t="shared" si="1"/>
        <v>4</v>
      </c>
      <c r="AC58" s="18"/>
      <c r="AD58" s="12"/>
      <c r="AE58" s="12"/>
    </row>
    <row r="59" spans="2:31" ht="18.75" hidden="1">
      <c r="B59" s="19">
        <v>61</v>
      </c>
      <c r="C59" s="20" t="s">
        <v>89</v>
      </c>
      <c r="D59" s="21"/>
      <c r="E59" s="21"/>
      <c r="F59" s="25"/>
      <c r="G59" s="21"/>
      <c r="H59" s="21"/>
      <c r="I59" s="21"/>
      <c r="J59" s="21"/>
      <c r="K59" s="21"/>
      <c r="L59" s="26"/>
      <c r="M59" s="22"/>
      <c r="N59" s="22">
        <f>3+22</f>
        <v>25</v>
      </c>
      <c r="O59" s="22"/>
      <c r="P59" s="22"/>
      <c r="Q59" s="22"/>
      <c r="R59" s="22"/>
      <c r="S59" s="22"/>
      <c r="T59" s="22"/>
      <c r="U59" s="22">
        <v>4</v>
      </c>
      <c r="V59" s="22"/>
      <c r="W59" s="22"/>
      <c r="X59" s="22"/>
      <c r="Y59" s="22">
        <v>10</v>
      </c>
      <c r="Z59" s="22"/>
      <c r="AA59" s="22"/>
      <c r="AB59" s="27">
        <f t="shared" si="1"/>
        <v>39</v>
      </c>
      <c r="AC59" s="12"/>
      <c r="AD59" s="12"/>
      <c r="AE59" s="12"/>
    </row>
    <row r="60" spans="2:31" ht="18.75" hidden="1">
      <c r="B60" s="19">
        <v>106</v>
      </c>
      <c r="C60" s="24" t="s">
        <v>90</v>
      </c>
      <c r="D60" s="21"/>
      <c r="E60" s="21"/>
      <c r="F60" s="25"/>
      <c r="G60" s="21"/>
      <c r="H60" s="21"/>
      <c r="I60" s="21"/>
      <c r="J60" s="21"/>
      <c r="K60" s="21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>
        <v>19</v>
      </c>
      <c r="Y60" s="22"/>
      <c r="Z60" s="22"/>
      <c r="AA60" s="22"/>
      <c r="AB60" s="27">
        <f t="shared" si="1"/>
        <v>19</v>
      </c>
      <c r="AC60" s="18"/>
      <c r="AD60" s="12"/>
      <c r="AE60" s="12"/>
    </row>
    <row r="61" spans="2:31" ht="18.75" hidden="1">
      <c r="B61" s="19">
        <v>108</v>
      </c>
      <c r="C61" s="24" t="s">
        <v>91</v>
      </c>
      <c r="D61" s="21"/>
      <c r="E61" s="21"/>
      <c r="F61" s="25"/>
      <c r="G61" s="21"/>
      <c r="H61" s="21"/>
      <c r="I61" s="21"/>
      <c r="J61" s="21"/>
      <c r="K61" s="21"/>
      <c r="L61" s="2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>
        <v>13</v>
      </c>
      <c r="Y61" s="22"/>
      <c r="Z61" s="22"/>
      <c r="AA61" s="22"/>
      <c r="AB61" s="27">
        <f t="shared" si="1"/>
        <v>13</v>
      </c>
      <c r="AC61" s="18"/>
      <c r="AD61" s="12"/>
      <c r="AE61" s="12"/>
    </row>
    <row r="62" spans="2:31" ht="18.75" hidden="1">
      <c r="B62" s="19">
        <v>110</v>
      </c>
      <c r="C62" s="24" t="s">
        <v>92</v>
      </c>
      <c r="D62" s="21"/>
      <c r="E62" s="21"/>
      <c r="F62" s="25"/>
      <c r="G62" s="21"/>
      <c r="H62" s="21"/>
      <c r="I62" s="21"/>
      <c r="J62" s="21"/>
      <c r="K62" s="21"/>
      <c r="L62" s="26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>
        <v>10</v>
      </c>
      <c r="Y62" s="22"/>
      <c r="Z62" s="22"/>
      <c r="AA62" s="22"/>
      <c r="AB62" s="27">
        <f t="shared" si="1"/>
        <v>10</v>
      </c>
      <c r="AC62" s="18"/>
      <c r="AD62" s="12"/>
      <c r="AE62" s="12"/>
    </row>
    <row r="63" spans="2:31" ht="18.75" hidden="1">
      <c r="B63" s="19">
        <v>109</v>
      </c>
      <c r="C63" s="24" t="s">
        <v>93</v>
      </c>
      <c r="D63" s="21"/>
      <c r="E63" s="21"/>
      <c r="F63" s="25"/>
      <c r="G63" s="21"/>
      <c r="H63" s="21"/>
      <c r="I63" s="21"/>
      <c r="J63" s="21"/>
      <c r="K63" s="21"/>
      <c r="L63" s="26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>
        <v>3</v>
      </c>
      <c r="Y63" s="22"/>
      <c r="Z63" s="22"/>
      <c r="AA63" s="22"/>
      <c r="AB63" s="27">
        <f t="shared" si="1"/>
        <v>3</v>
      </c>
      <c r="AC63" s="18"/>
      <c r="AD63" s="12"/>
      <c r="AE63" s="12"/>
    </row>
    <row r="64" spans="2:31" ht="18.75" hidden="1">
      <c r="B64" s="19">
        <v>5</v>
      </c>
      <c r="C64" s="20" t="s">
        <v>94</v>
      </c>
      <c r="D64" s="21">
        <v>21</v>
      </c>
      <c r="E64" s="21"/>
      <c r="F64" s="20"/>
      <c r="G64" s="21"/>
      <c r="H64" s="21"/>
      <c r="I64" s="21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3">
        <f t="shared" si="1"/>
        <v>21</v>
      </c>
      <c r="AC64" s="12"/>
      <c r="AD64" s="12"/>
      <c r="AE64" s="12"/>
    </row>
    <row r="65" spans="2:31" ht="18.75" hidden="1">
      <c r="B65" s="19">
        <v>4</v>
      </c>
      <c r="C65" s="20" t="s">
        <v>95</v>
      </c>
      <c r="D65" s="21">
        <v>14</v>
      </c>
      <c r="E65" s="21"/>
      <c r="F65" s="20"/>
      <c r="G65" s="21"/>
      <c r="H65" s="21"/>
      <c r="I65" s="21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3">
        <f t="shared" si="1"/>
        <v>14</v>
      </c>
      <c r="AC65" s="12"/>
      <c r="AD65" s="12"/>
      <c r="AE65" s="12"/>
    </row>
    <row r="66" spans="2:31" ht="18.75" hidden="1">
      <c r="B66" s="19">
        <v>1</v>
      </c>
      <c r="C66" s="20" t="s">
        <v>96</v>
      </c>
      <c r="D66" s="21">
        <v>13</v>
      </c>
      <c r="E66" s="21"/>
      <c r="F66" s="20"/>
      <c r="G66" s="21"/>
      <c r="H66" s="21"/>
      <c r="I66" s="21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3">
        <f aca="true" t="shared" si="2" ref="AB66:AB97">SUM(D66:AA66)</f>
        <v>13</v>
      </c>
      <c r="AC66" s="12"/>
      <c r="AD66" s="12"/>
      <c r="AE66" s="12"/>
    </row>
    <row r="67" spans="2:31" ht="18.75" hidden="1">
      <c r="B67" s="19">
        <v>2</v>
      </c>
      <c r="C67" s="20" t="s">
        <v>97</v>
      </c>
      <c r="D67" s="21">
        <v>0</v>
      </c>
      <c r="E67" s="21"/>
      <c r="F67" s="20"/>
      <c r="G67" s="21"/>
      <c r="H67" s="21"/>
      <c r="I67" s="21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3">
        <f t="shared" si="2"/>
        <v>0</v>
      </c>
      <c r="AC67" s="12"/>
      <c r="AD67" s="12"/>
      <c r="AE67" s="12"/>
    </row>
    <row r="68" spans="2:31" ht="18.75" hidden="1">
      <c r="B68" s="19">
        <v>58</v>
      </c>
      <c r="C68" s="20" t="s">
        <v>98</v>
      </c>
      <c r="D68" s="21"/>
      <c r="E68" s="21"/>
      <c r="F68" s="25"/>
      <c r="G68" s="21"/>
      <c r="H68" s="21"/>
      <c r="I68" s="21"/>
      <c r="J68" s="21"/>
      <c r="K68" s="21"/>
      <c r="L68" s="26"/>
      <c r="M68" s="22"/>
      <c r="N68" s="22">
        <f>3+22</f>
        <v>25</v>
      </c>
      <c r="O68" s="22">
        <f>1+18</f>
        <v>19</v>
      </c>
      <c r="P68" s="22"/>
      <c r="Q68" s="22"/>
      <c r="R68" s="22"/>
      <c r="S68" s="22"/>
      <c r="T68" s="22">
        <f>11+23</f>
        <v>34</v>
      </c>
      <c r="U68" s="22">
        <v>12</v>
      </c>
      <c r="V68" s="22"/>
      <c r="W68" s="22"/>
      <c r="X68" s="22"/>
      <c r="Y68" s="22"/>
      <c r="Z68" s="22"/>
      <c r="AA68" s="22"/>
      <c r="AB68" s="27">
        <f t="shared" si="2"/>
        <v>90</v>
      </c>
      <c r="AC68" s="12"/>
      <c r="AD68" s="12"/>
      <c r="AE68" s="12"/>
    </row>
    <row r="69" spans="2:31" ht="18.75" hidden="1">
      <c r="B69" s="19">
        <v>57</v>
      </c>
      <c r="C69" s="20" t="s">
        <v>99</v>
      </c>
      <c r="D69" s="21"/>
      <c r="E69" s="21"/>
      <c r="F69" s="25"/>
      <c r="G69" s="21"/>
      <c r="H69" s="21"/>
      <c r="I69" s="21"/>
      <c r="J69" s="21"/>
      <c r="K69" s="21"/>
      <c r="L69" s="26"/>
      <c r="M69" s="22">
        <f>10+18.25</f>
        <v>28.25</v>
      </c>
      <c r="N69" s="22">
        <f>4+22</f>
        <v>26</v>
      </c>
      <c r="O69" s="22"/>
      <c r="P69" s="22"/>
      <c r="Q69" s="22"/>
      <c r="R69" s="22"/>
      <c r="S69" s="22"/>
      <c r="T69" s="22">
        <f>5+23</f>
        <v>28</v>
      </c>
      <c r="U69" s="22"/>
      <c r="V69" s="22"/>
      <c r="W69" s="22"/>
      <c r="X69" s="22"/>
      <c r="Y69" s="22"/>
      <c r="Z69" s="22"/>
      <c r="AA69" s="22"/>
      <c r="AB69" s="27">
        <f t="shared" si="2"/>
        <v>82.25</v>
      </c>
      <c r="AC69" s="12"/>
      <c r="AD69" s="12"/>
      <c r="AE69" s="12"/>
    </row>
    <row r="70" spans="2:31" ht="18.75" hidden="1">
      <c r="B70" s="19">
        <v>65</v>
      </c>
      <c r="C70" s="20" t="s">
        <v>100</v>
      </c>
      <c r="D70" s="21"/>
      <c r="E70" s="21"/>
      <c r="F70" s="25"/>
      <c r="G70" s="21"/>
      <c r="H70" s="21"/>
      <c r="I70" s="21"/>
      <c r="J70" s="21"/>
      <c r="K70" s="21"/>
      <c r="L70" s="26"/>
      <c r="M70" s="22"/>
      <c r="N70" s="22"/>
      <c r="O70" s="22">
        <f>10+18</f>
        <v>28</v>
      </c>
      <c r="P70" s="22">
        <f>10+15.25</f>
        <v>25.25</v>
      </c>
      <c r="Q70" s="22"/>
      <c r="R70" s="22"/>
      <c r="S70" s="22"/>
      <c r="T70" s="22"/>
      <c r="U70" s="22">
        <v>13</v>
      </c>
      <c r="V70" s="22"/>
      <c r="W70" s="22"/>
      <c r="X70" s="22"/>
      <c r="Y70" s="22"/>
      <c r="Z70" s="22"/>
      <c r="AA70" s="22"/>
      <c r="AB70" s="27">
        <f t="shared" si="2"/>
        <v>66.25</v>
      </c>
      <c r="AC70" s="12"/>
      <c r="AD70" s="12"/>
      <c r="AE70" s="12"/>
    </row>
    <row r="71" spans="2:31" ht="18.75" hidden="1">
      <c r="B71" s="19">
        <v>43</v>
      </c>
      <c r="C71" s="20" t="s">
        <v>101</v>
      </c>
      <c r="D71" s="21"/>
      <c r="E71" s="21"/>
      <c r="F71" s="25"/>
      <c r="G71" s="21"/>
      <c r="H71" s="21"/>
      <c r="I71" s="21"/>
      <c r="J71" s="21"/>
      <c r="K71" s="21"/>
      <c r="L71" s="22"/>
      <c r="M71" s="22">
        <f>12+18.25</f>
        <v>30.25</v>
      </c>
      <c r="N71" s="22">
        <f>5+22</f>
        <v>27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3">
        <f t="shared" si="2"/>
        <v>57.25</v>
      </c>
      <c r="AC71" s="12"/>
      <c r="AD71" s="12"/>
      <c r="AE71" s="12"/>
    </row>
    <row r="72" spans="2:31" ht="18.75" hidden="1">
      <c r="B72" s="19">
        <v>45</v>
      </c>
      <c r="C72" s="20" t="s">
        <v>102</v>
      </c>
      <c r="D72" s="21"/>
      <c r="E72" s="21"/>
      <c r="F72" s="25"/>
      <c r="G72" s="21"/>
      <c r="H72" s="21"/>
      <c r="I72" s="21"/>
      <c r="J72" s="21"/>
      <c r="K72" s="21"/>
      <c r="L72" s="22"/>
      <c r="M72" s="22">
        <f>4+18.25</f>
        <v>22.25</v>
      </c>
      <c r="N72" s="22"/>
      <c r="O72" s="22"/>
      <c r="P72" s="22"/>
      <c r="Q72" s="22"/>
      <c r="R72" s="22"/>
      <c r="S72" s="22"/>
      <c r="T72" s="22">
        <f>11+23</f>
        <v>34</v>
      </c>
      <c r="U72" s="22"/>
      <c r="V72" s="22"/>
      <c r="W72" s="22"/>
      <c r="X72" s="22"/>
      <c r="Y72" s="22"/>
      <c r="Z72" s="22"/>
      <c r="AA72" s="22"/>
      <c r="AB72" s="23">
        <f t="shared" si="2"/>
        <v>56.25</v>
      </c>
      <c r="AC72" s="12"/>
      <c r="AD72" s="12"/>
      <c r="AE72" s="12"/>
    </row>
    <row r="73" spans="2:31" ht="18.75" hidden="1">
      <c r="B73" s="19">
        <v>47</v>
      </c>
      <c r="C73" s="20" t="s">
        <v>103</v>
      </c>
      <c r="D73" s="21"/>
      <c r="E73" s="21"/>
      <c r="F73" s="25"/>
      <c r="G73" s="21"/>
      <c r="H73" s="21"/>
      <c r="I73" s="21"/>
      <c r="J73" s="21"/>
      <c r="K73" s="21"/>
      <c r="L73" s="22"/>
      <c r="M73" s="22">
        <f>13+18.25</f>
        <v>31.25</v>
      </c>
      <c r="N73" s="22"/>
      <c r="O73" s="22"/>
      <c r="P73" s="22">
        <f>5+15.25</f>
        <v>20.25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3">
        <f t="shared" si="2"/>
        <v>51.5</v>
      </c>
      <c r="AC73" s="12"/>
      <c r="AD73" s="12"/>
      <c r="AE73" s="12"/>
    </row>
    <row r="74" spans="2:31" ht="18.75" hidden="1">
      <c r="B74" s="19">
        <v>90</v>
      </c>
      <c r="C74" s="20" t="s">
        <v>104</v>
      </c>
      <c r="D74" s="21"/>
      <c r="E74" s="21"/>
      <c r="F74" s="25"/>
      <c r="G74" s="21"/>
      <c r="H74" s="21"/>
      <c r="I74" s="21"/>
      <c r="J74" s="21"/>
      <c r="K74" s="21"/>
      <c r="L74" s="26"/>
      <c r="M74" s="22"/>
      <c r="N74" s="22"/>
      <c r="O74" s="22"/>
      <c r="P74" s="22">
        <f>5+15.25</f>
        <v>20.25</v>
      </c>
      <c r="Q74" s="22"/>
      <c r="R74" s="22"/>
      <c r="S74" s="22"/>
      <c r="T74" s="22">
        <f>7+23</f>
        <v>30</v>
      </c>
      <c r="U74" s="22"/>
      <c r="V74" s="22"/>
      <c r="W74" s="22"/>
      <c r="X74" s="22"/>
      <c r="Y74" s="22"/>
      <c r="Z74" s="22"/>
      <c r="AA74" s="22"/>
      <c r="AB74" s="27">
        <f t="shared" si="2"/>
        <v>50.25</v>
      </c>
      <c r="AC74" s="12"/>
      <c r="AD74" s="12"/>
      <c r="AE74" s="12"/>
    </row>
    <row r="75" spans="2:31" ht="18.75" hidden="1">
      <c r="B75" s="19">
        <v>62</v>
      </c>
      <c r="C75" s="20" t="s">
        <v>105</v>
      </c>
      <c r="D75" s="21"/>
      <c r="E75" s="21"/>
      <c r="F75" s="25"/>
      <c r="G75" s="21"/>
      <c r="H75" s="21"/>
      <c r="I75" s="21"/>
      <c r="J75" s="21"/>
      <c r="K75" s="21"/>
      <c r="L75" s="26"/>
      <c r="M75" s="22"/>
      <c r="N75" s="22"/>
      <c r="O75" s="22">
        <f>5+18</f>
        <v>23</v>
      </c>
      <c r="P75" s="22">
        <f>4+15.25</f>
        <v>19.25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7">
        <f t="shared" si="2"/>
        <v>42.25</v>
      </c>
      <c r="AC75" s="12"/>
      <c r="AD75" s="12"/>
      <c r="AE75" s="12"/>
    </row>
    <row r="76" spans="2:31" ht="18.75" hidden="1">
      <c r="B76" s="19">
        <v>11</v>
      </c>
      <c r="C76" s="20" t="s">
        <v>106</v>
      </c>
      <c r="D76" s="21"/>
      <c r="E76" s="21">
        <v>13</v>
      </c>
      <c r="F76" s="20"/>
      <c r="G76" s="21"/>
      <c r="H76" s="21">
        <v>26</v>
      </c>
      <c r="I76" s="21"/>
      <c r="J76" s="21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3">
        <f t="shared" si="2"/>
        <v>39</v>
      </c>
      <c r="AC76" s="12"/>
      <c r="AD76" s="12"/>
      <c r="AE76" s="12"/>
    </row>
    <row r="77" spans="2:31" ht="18.75" hidden="1">
      <c r="B77" s="19">
        <v>50</v>
      </c>
      <c r="C77" s="20" t="s">
        <v>107</v>
      </c>
      <c r="D77" s="21"/>
      <c r="E77" s="21"/>
      <c r="F77" s="25"/>
      <c r="G77" s="21"/>
      <c r="H77" s="21"/>
      <c r="I77" s="21"/>
      <c r="J77" s="21"/>
      <c r="K77" s="21"/>
      <c r="L77" s="26"/>
      <c r="M77" s="22">
        <f>1+18.25</f>
        <v>19.25</v>
      </c>
      <c r="N77" s="22"/>
      <c r="O77" s="22"/>
      <c r="P77" s="22">
        <f>2+15.25</f>
        <v>17.25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7">
        <f t="shared" si="2"/>
        <v>36.5</v>
      </c>
      <c r="AC77" s="12"/>
      <c r="AD77" s="12"/>
      <c r="AE77" s="12"/>
    </row>
    <row r="78" spans="2:31" ht="18.75" hidden="1">
      <c r="B78" s="19">
        <v>92</v>
      </c>
      <c r="C78" s="20" t="s">
        <v>108</v>
      </c>
      <c r="D78" s="21"/>
      <c r="E78" s="21"/>
      <c r="F78" s="25"/>
      <c r="G78" s="21"/>
      <c r="H78" s="21"/>
      <c r="I78" s="21"/>
      <c r="J78" s="21"/>
      <c r="K78" s="21"/>
      <c r="L78" s="26"/>
      <c r="M78" s="22"/>
      <c r="N78" s="22"/>
      <c r="O78" s="22"/>
      <c r="P78" s="22"/>
      <c r="Q78" s="22"/>
      <c r="R78" s="22"/>
      <c r="S78" s="22"/>
      <c r="T78" s="22">
        <f>11+23</f>
        <v>34</v>
      </c>
      <c r="U78" s="22"/>
      <c r="V78" s="22"/>
      <c r="W78" s="22"/>
      <c r="X78" s="22"/>
      <c r="Y78" s="22"/>
      <c r="Z78" s="22"/>
      <c r="AA78" s="22"/>
      <c r="AB78" s="27">
        <f t="shared" si="2"/>
        <v>34</v>
      </c>
      <c r="AC78" s="12"/>
      <c r="AD78" s="12"/>
      <c r="AE78" s="12"/>
    </row>
    <row r="79" spans="2:31" ht="18.75" hidden="1">
      <c r="B79" s="19">
        <v>95</v>
      </c>
      <c r="C79" s="20" t="s">
        <v>109</v>
      </c>
      <c r="D79" s="21"/>
      <c r="E79" s="21"/>
      <c r="F79" s="25"/>
      <c r="G79" s="21"/>
      <c r="H79" s="21"/>
      <c r="I79" s="21"/>
      <c r="J79" s="21"/>
      <c r="K79" s="21"/>
      <c r="L79" s="26"/>
      <c r="M79" s="22"/>
      <c r="N79" s="22"/>
      <c r="O79" s="22"/>
      <c r="P79" s="22"/>
      <c r="Q79" s="22"/>
      <c r="R79" s="22"/>
      <c r="S79" s="22"/>
      <c r="T79" s="22">
        <f>11+23</f>
        <v>34</v>
      </c>
      <c r="U79" s="22"/>
      <c r="V79" s="22"/>
      <c r="W79" s="22"/>
      <c r="X79" s="22"/>
      <c r="Y79" s="22"/>
      <c r="Z79" s="22"/>
      <c r="AA79" s="22"/>
      <c r="AB79" s="27">
        <f t="shared" si="2"/>
        <v>34</v>
      </c>
      <c r="AC79" s="12"/>
      <c r="AD79" s="12"/>
      <c r="AE79" s="12"/>
    </row>
    <row r="80" spans="2:31" ht="18.75" hidden="1">
      <c r="B80" s="19">
        <v>96</v>
      </c>
      <c r="C80" s="20" t="s">
        <v>110</v>
      </c>
      <c r="D80" s="21"/>
      <c r="E80" s="21"/>
      <c r="F80" s="25"/>
      <c r="G80" s="21"/>
      <c r="H80" s="21"/>
      <c r="I80" s="21"/>
      <c r="J80" s="21"/>
      <c r="K80" s="21"/>
      <c r="L80" s="26"/>
      <c r="M80" s="22"/>
      <c r="N80" s="22"/>
      <c r="O80" s="22"/>
      <c r="P80" s="22"/>
      <c r="Q80" s="22"/>
      <c r="R80" s="22"/>
      <c r="S80" s="22"/>
      <c r="T80" s="22">
        <f>9+23</f>
        <v>32</v>
      </c>
      <c r="U80" s="22"/>
      <c r="V80" s="22"/>
      <c r="W80" s="22"/>
      <c r="X80" s="22"/>
      <c r="Y80" s="22"/>
      <c r="Z80" s="22"/>
      <c r="AA80" s="22"/>
      <c r="AB80" s="27">
        <f t="shared" si="2"/>
        <v>32</v>
      </c>
      <c r="AC80" s="12"/>
      <c r="AD80" s="12"/>
      <c r="AE80" s="12"/>
    </row>
    <row r="81" spans="2:31" ht="18.75" hidden="1">
      <c r="B81" s="19">
        <v>93</v>
      </c>
      <c r="C81" s="20" t="s">
        <v>111</v>
      </c>
      <c r="D81" s="21"/>
      <c r="E81" s="21"/>
      <c r="F81" s="25"/>
      <c r="G81" s="21"/>
      <c r="H81" s="21"/>
      <c r="I81" s="21"/>
      <c r="J81" s="21"/>
      <c r="K81" s="21"/>
      <c r="L81" s="26"/>
      <c r="M81" s="22"/>
      <c r="N81" s="22"/>
      <c r="O81" s="22"/>
      <c r="P81" s="22"/>
      <c r="Q81" s="22"/>
      <c r="R81" s="22"/>
      <c r="S81" s="22"/>
      <c r="T81" s="22">
        <f>9+23</f>
        <v>32</v>
      </c>
      <c r="U81" s="22"/>
      <c r="V81" s="22"/>
      <c r="W81" s="22"/>
      <c r="X81" s="22"/>
      <c r="Y81" s="22"/>
      <c r="Z81" s="22"/>
      <c r="AA81" s="22"/>
      <c r="AB81" s="27">
        <f t="shared" si="2"/>
        <v>32</v>
      </c>
      <c r="AC81" s="12"/>
      <c r="AD81" s="12"/>
      <c r="AE81" s="12"/>
    </row>
    <row r="82" spans="2:31" ht="18.75" hidden="1">
      <c r="B82" s="19">
        <v>87</v>
      </c>
      <c r="C82" s="20" t="s">
        <v>112</v>
      </c>
      <c r="D82" s="21"/>
      <c r="E82" s="21"/>
      <c r="F82" s="25"/>
      <c r="G82" s="21"/>
      <c r="H82" s="21"/>
      <c r="I82" s="21"/>
      <c r="J82" s="21"/>
      <c r="K82" s="21"/>
      <c r="L82" s="26"/>
      <c r="M82" s="22"/>
      <c r="N82" s="22"/>
      <c r="O82" s="22"/>
      <c r="P82" s="22"/>
      <c r="Q82" s="22"/>
      <c r="R82" s="22"/>
      <c r="S82" s="22"/>
      <c r="T82" s="22">
        <f>7+23</f>
        <v>30</v>
      </c>
      <c r="U82" s="22"/>
      <c r="V82" s="22"/>
      <c r="W82" s="22"/>
      <c r="X82" s="22"/>
      <c r="Y82" s="22"/>
      <c r="Z82" s="22"/>
      <c r="AA82" s="22"/>
      <c r="AB82" s="27">
        <f t="shared" si="2"/>
        <v>30</v>
      </c>
      <c r="AC82" s="12"/>
      <c r="AD82" s="12"/>
      <c r="AE82" s="12"/>
    </row>
    <row r="83" spans="2:31" ht="18.75" hidden="1">
      <c r="B83" s="19">
        <v>91</v>
      </c>
      <c r="C83" s="20" t="s">
        <v>113</v>
      </c>
      <c r="D83" s="21"/>
      <c r="E83" s="21"/>
      <c r="F83" s="25"/>
      <c r="G83" s="21"/>
      <c r="H83" s="21"/>
      <c r="I83" s="21"/>
      <c r="J83" s="21"/>
      <c r="K83" s="21"/>
      <c r="L83" s="26"/>
      <c r="M83" s="22"/>
      <c r="N83" s="22"/>
      <c r="O83" s="22"/>
      <c r="P83" s="22"/>
      <c r="Q83" s="22"/>
      <c r="R83" s="22"/>
      <c r="S83" s="22"/>
      <c r="T83" s="22">
        <f>5+23</f>
        <v>28</v>
      </c>
      <c r="U83" s="22"/>
      <c r="V83" s="22"/>
      <c r="W83" s="22"/>
      <c r="X83" s="22"/>
      <c r="Y83" s="22"/>
      <c r="Z83" s="22"/>
      <c r="AA83" s="22"/>
      <c r="AB83" s="27">
        <f t="shared" si="2"/>
        <v>28</v>
      </c>
      <c r="AC83" s="12"/>
      <c r="AD83" s="12"/>
      <c r="AE83" s="12"/>
    </row>
    <row r="84" spans="2:31" ht="18.75" hidden="1">
      <c r="B84" s="19">
        <v>59</v>
      </c>
      <c r="C84" s="20" t="s">
        <v>114</v>
      </c>
      <c r="D84" s="21"/>
      <c r="E84" s="21"/>
      <c r="F84" s="25"/>
      <c r="G84" s="21"/>
      <c r="H84" s="21"/>
      <c r="I84" s="21"/>
      <c r="J84" s="21"/>
      <c r="K84" s="21"/>
      <c r="L84" s="26"/>
      <c r="M84" s="22"/>
      <c r="N84" s="22">
        <f>5+22</f>
        <v>27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7">
        <f t="shared" si="2"/>
        <v>27</v>
      </c>
      <c r="AC84" s="12"/>
      <c r="AD84" s="12"/>
      <c r="AE84" s="12"/>
    </row>
    <row r="85" spans="2:31" ht="18.75" hidden="1">
      <c r="B85" s="19">
        <v>88</v>
      </c>
      <c r="C85" s="20" t="s">
        <v>115</v>
      </c>
      <c r="D85" s="21"/>
      <c r="E85" s="21"/>
      <c r="F85" s="25"/>
      <c r="G85" s="21"/>
      <c r="H85" s="21"/>
      <c r="I85" s="21"/>
      <c r="J85" s="21"/>
      <c r="K85" s="21"/>
      <c r="L85" s="26"/>
      <c r="M85" s="22"/>
      <c r="N85" s="22"/>
      <c r="O85" s="22"/>
      <c r="P85" s="22"/>
      <c r="Q85" s="22"/>
      <c r="R85" s="22"/>
      <c r="S85" s="22"/>
      <c r="T85" s="22">
        <f>3+23</f>
        <v>26</v>
      </c>
      <c r="U85" s="22"/>
      <c r="V85" s="22"/>
      <c r="W85" s="22"/>
      <c r="X85" s="22"/>
      <c r="Y85" s="22"/>
      <c r="Z85" s="22"/>
      <c r="AA85" s="22"/>
      <c r="AB85" s="27">
        <f t="shared" si="2"/>
        <v>26</v>
      </c>
      <c r="AC85" s="12"/>
      <c r="AD85" s="12"/>
      <c r="AE85" s="12"/>
    </row>
    <row r="86" spans="2:31" ht="18.75" hidden="1">
      <c r="B86" s="19">
        <v>55</v>
      </c>
      <c r="C86" s="20" t="s">
        <v>116</v>
      </c>
      <c r="D86" s="21"/>
      <c r="E86" s="21"/>
      <c r="F86" s="25"/>
      <c r="G86" s="21"/>
      <c r="H86" s="21"/>
      <c r="I86" s="21"/>
      <c r="J86" s="21"/>
      <c r="K86" s="21"/>
      <c r="L86" s="26"/>
      <c r="M86" s="22">
        <f>5+18.25</f>
        <v>23.25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7">
        <f t="shared" si="2"/>
        <v>23.25</v>
      </c>
      <c r="AC86" s="12"/>
      <c r="AD86" s="12"/>
      <c r="AE86" s="12"/>
    </row>
    <row r="87" spans="2:31" ht="18.75" hidden="1">
      <c r="B87" s="19">
        <v>18</v>
      </c>
      <c r="C87" s="20" t="s">
        <v>117</v>
      </c>
      <c r="D87" s="21"/>
      <c r="E87" s="21"/>
      <c r="F87" s="20"/>
      <c r="G87" s="21">
        <f>5+5+6+6</f>
        <v>22</v>
      </c>
      <c r="H87" s="21"/>
      <c r="I87" s="21"/>
      <c r="J87" s="21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3">
        <f t="shared" si="2"/>
        <v>22</v>
      </c>
      <c r="AC87" s="12"/>
      <c r="AD87" s="12"/>
      <c r="AE87" s="12"/>
    </row>
    <row r="88" spans="2:31" ht="18.75" hidden="1">
      <c r="B88" s="19">
        <v>103</v>
      </c>
      <c r="C88" s="24" t="s">
        <v>118</v>
      </c>
      <c r="D88" s="21"/>
      <c r="E88" s="21"/>
      <c r="F88" s="25"/>
      <c r="G88" s="21"/>
      <c r="H88" s="21"/>
      <c r="I88" s="21"/>
      <c r="J88" s="21"/>
      <c r="K88" s="21"/>
      <c r="L88" s="26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>
        <v>21</v>
      </c>
      <c r="X88" s="22"/>
      <c r="Y88" s="22"/>
      <c r="Z88" s="22"/>
      <c r="AA88" s="22"/>
      <c r="AB88" s="27">
        <f t="shared" si="2"/>
        <v>21</v>
      </c>
      <c r="AC88" s="18"/>
      <c r="AD88" s="12"/>
      <c r="AE88" s="12"/>
    </row>
    <row r="89" spans="2:31" ht="18.75" hidden="1">
      <c r="B89" s="19">
        <v>49</v>
      </c>
      <c r="C89" s="20" t="s">
        <v>119</v>
      </c>
      <c r="D89" s="21"/>
      <c r="E89" s="21"/>
      <c r="F89" s="25"/>
      <c r="G89" s="21"/>
      <c r="H89" s="21"/>
      <c r="I89" s="21"/>
      <c r="J89" s="21"/>
      <c r="K89" s="21"/>
      <c r="L89" s="26"/>
      <c r="M89" s="22">
        <f>2+18.25</f>
        <v>20.25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7">
        <f t="shared" si="2"/>
        <v>20.25</v>
      </c>
      <c r="AC89" s="12"/>
      <c r="AD89" s="12"/>
      <c r="AE89" s="12"/>
    </row>
    <row r="90" spans="2:31" ht="18.75" hidden="1">
      <c r="B90" s="19">
        <v>64</v>
      </c>
      <c r="C90" s="20" t="s">
        <v>120</v>
      </c>
      <c r="D90" s="21"/>
      <c r="E90" s="21"/>
      <c r="F90" s="25"/>
      <c r="G90" s="21"/>
      <c r="H90" s="21"/>
      <c r="I90" s="21"/>
      <c r="J90" s="21"/>
      <c r="K90" s="21"/>
      <c r="L90" s="26"/>
      <c r="M90" s="22"/>
      <c r="N90" s="22"/>
      <c r="O90" s="22">
        <f>2+18</f>
        <v>20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7">
        <f t="shared" si="2"/>
        <v>20</v>
      </c>
      <c r="AC90" s="12"/>
      <c r="AD90" s="12"/>
      <c r="AE90" s="12"/>
    </row>
    <row r="91" spans="2:31" ht="18.75" hidden="1">
      <c r="B91" s="19">
        <v>63</v>
      </c>
      <c r="C91" s="20" t="s">
        <v>121</v>
      </c>
      <c r="D91" s="21"/>
      <c r="E91" s="21"/>
      <c r="F91" s="25"/>
      <c r="G91" s="21"/>
      <c r="H91" s="21"/>
      <c r="I91" s="21"/>
      <c r="J91" s="21"/>
      <c r="K91" s="21"/>
      <c r="L91" s="26"/>
      <c r="M91" s="22"/>
      <c r="N91" s="22"/>
      <c r="O91" s="22">
        <f>2+18</f>
        <v>20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7">
        <f t="shared" si="2"/>
        <v>20</v>
      </c>
      <c r="AC91" s="12"/>
      <c r="AD91" s="12"/>
      <c r="AE91" s="12"/>
    </row>
    <row r="92" spans="2:31" ht="18.75" hidden="1">
      <c r="B92" s="19">
        <v>84</v>
      </c>
      <c r="C92" s="20" t="s">
        <v>122</v>
      </c>
      <c r="D92" s="21"/>
      <c r="E92" s="21"/>
      <c r="F92" s="25"/>
      <c r="G92" s="21"/>
      <c r="H92" s="21"/>
      <c r="I92" s="21"/>
      <c r="J92" s="21"/>
      <c r="K92" s="21"/>
      <c r="L92" s="26"/>
      <c r="M92" s="22"/>
      <c r="N92" s="22"/>
      <c r="O92" s="22"/>
      <c r="P92" s="22"/>
      <c r="Q92" s="22"/>
      <c r="R92" s="22"/>
      <c r="S92" s="22">
        <v>19</v>
      </c>
      <c r="T92" s="22"/>
      <c r="U92" s="22"/>
      <c r="V92" s="22"/>
      <c r="W92" s="22"/>
      <c r="X92" s="22"/>
      <c r="Y92" s="22"/>
      <c r="Z92" s="22"/>
      <c r="AA92" s="22"/>
      <c r="AB92" s="27">
        <f t="shared" si="2"/>
        <v>19</v>
      </c>
      <c r="AC92" s="12"/>
      <c r="AD92" s="12"/>
      <c r="AE92" s="12"/>
    </row>
    <row r="93" spans="2:31" ht="18.75" hidden="1">
      <c r="B93" s="19">
        <v>102</v>
      </c>
      <c r="C93" s="24" t="s">
        <v>123</v>
      </c>
      <c r="D93" s="21"/>
      <c r="E93" s="21"/>
      <c r="F93" s="25"/>
      <c r="G93" s="21"/>
      <c r="H93" s="21"/>
      <c r="I93" s="21"/>
      <c r="J93" s="21"/>
      <c r="K93" s="21"/>
      <c r="L93" s="26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>
        <v>14</v>
      </c>
      <c r="X93" s="22"/>
      <c r="Y93" s="22"/>
      <c r="Z93" s="22"/>
      <c r="AA93" s="22"/>
      <c r="AB93" s="27">
        <f t="shared" si="2"/>
        <v>14</v>
      </c>
      <c r="AC93" s="18"/>
      <c r="AD93" s="12"/>
      <c r="AE93" s="12"/>
    </row>
    <row r="94" spans="2:31" ht="18.75" hidden="1">
      <c r="B94" s="19">
        <v>100</v>
      </c>
      <c r="C94" s="24" t="s">
        <v>124</v>
      </c>
      <c r="D94" s="21"/>
      <c r="E94" s="21"/>
      <c r="F94" s="25"/>
      <c r="G94" s="21"/>
      <c r="H94" s="21"/>
      <c r="I94" s="21"/>
      <c r="J94" s="21"/>
      <c r="K94" s="21"/>
      <c r="L94" s="26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>
        <v>13</v>
      </c>
      <c r="X94" s="22"/>
      <c r="Y94" s="22"/>
      <c r="Z94" s="22"/>
      <c r="AA94" s="22"/>
      <c r="AB94" s="27">
        <f t="shared" si="2"/>
        <v>13</v>
      </c>
      <c r="AC94" s="12"/>
      <c r="AD94" s="12"/>
      <c r="AE94" s="12"/>
    </row>
    <row r="95" spans="2:31" ht="18.75" hidden="1">
      <c r="B95" s="19">
        <v>105</v>
      </c>
      <c r="C95" s="24" t="s">
        <v>125</v>
      </c>
      <c r="D95" s="21"/>
      <c r="E95" s="21"/>
      <c r="F95" s="25"/>
      <c r="G95" s="21"/>
      <c r="H95" s="21"/>
      <c r="I95" s="21"/>
      <c r="J95" s="21"/>
      <c r="K95" s="21"/>
      <c r="L95" s="26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>
        <v>12</v>
      </c>
      <c r="X95" s="22"/>
      <c r="Y95" s="22"/>
      <c r="Z95" s="22"/>
      <c r="AA95" s="22"/>
      <c r="AB95" s="27">
        <f t="shared" si="2"/>
        <v>12</v>
      </c>
      <c r="AC95" s="18"/>
      <c r="AD95" s="12"/>
      <c r="AE95" s="12"/>
    </row>
    <row r="96" spans="2:31" ht="18.75" hidden="1">
      <c r="B96" s="19">
        <v>41</v>
      </c>
      <c r="C96" s="20" t="s">
        <v>126</v>
      </c>
      <c r="D96" s="21"/>
      <c r="E96" s="21"/>
      <c r="F96" s="25"/>
      <c r="G96" s="21"/>
      <c r="H96" s="21"/>
      <c r="I96" s="21"/>
      <c r="J96" s="21"/>
      <c r="K96" s="21"/>
      <c r="L96" s="22">
        <v>12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3">
        <f t="shared" si="2"/>
        <v>12</v>
      </c>
      <c r="AC96" s="12"/>
      <c r="AD96" s="12"/>
      <c r="AE96" s="12"/>
    </row>
    <row r="97" spans="2:31" ht="18.75" hidden="1">
      <c r="B97" s="19">
        <v>6</v>
      </c>
      <c r="C97" s="20" t="s">
        <v>127</v>
      </c>
      <c r="D97" s="21"/>
      <c r="E97" s="21">
        <v>12</v>
      </c>
      <c r="F97" s="20"/>
      <c r="G97" s="21"/>
      <c r="H97" s="21"/>
      <c r="I97" s="21"/>
      <c r="J97" s="21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3">
        <f t="shared" si="2"/>
        <v>12</v>
      </c>
      <c r="AC97" s="12"/>
      <c r="AD97" s="12"/>
      <c r="AE97" s="12"/>
    </row>
    <row r="98" spans="2:31" ht="18.75" hidden="1">
      <c r="B98" s="19">
        <v>20</v>
      </c>
      <c r="C98" s="20" t="s">
        <v>128</v>
      </c>
      <c r="D98" s="21"/>
      <c r="E98" s="21"/>
      <c r="F98" s="20"/>
      <c r="G98" s="21">
        <v>11</v>
      </c>
      <c r="H98" s="21"/>
      <c r="I98" s="21"/>
      <c r="J98" s="21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3">
        <f aca="true" t="shared" si="3" ref="AB98:AB129">SUM(D98:AA98)</f>
        <v>11</v>
      </c>
      <c r="AC98" s="12"/>
      <c r="AD98" s="12"/>
      <c r="AE98" s="12"/>
    </row>
    <row r="99" spans="2:31" ht="18.75" hidden="1">
      <c r="B99" s="19">
        <v>82</v>
      </c>
      <c r="C99" s="20" t="s">
        <v>129</v>
      </c>
      <c r="D99" s="21"/>
      <c r="E99" s="21"/>
      <c r="F99" s="25"/>
      <c r="G99" s="21"/>
      <c r="H99" s="21"/>
      <c r="I99" s="21"/>
      <c r="J99" s="21"/>
      <c r="K99" s="21"/>
      <c r="L99" s="26"/>
      <c r="M99" s="22"/>
      <c r="N99" s="22"/>
      <c r="O99" s="22"/>
      <c r="P99" s="22"/>
      <c r="Q99" s="22"/>
      <c r="R99" s="22"/>
      <c r="S99" s="22">
        <v>11</v>
      </c>
      <c r="T99" s="22"/>
      <c r="U99" s="22"/>
      <c r="V99" s="22"/>
      <c r="W99" s="22"/>
      <c r="X99" s="22"/>
      <c r="Y99" s="22"/>
      <c r="Z99" s="22"/>
      <c r="AA99" s="22"/>
      <c r="AB99" s="27">
        <f t="shared" si="3"/>
        <v>11</v>
      </c>
      <c r="AC99" s="12"/>
      <c r="AD99" s="12"/>
      <c r="AE99" s="12"/>
    </row>
    <row r="100" spans="2:31" ht="18.75" hidden="1">
      <c r="B100" s="19">
        <v>99</v>
      </c>
      <c r="C100" s="20" t="s">
        <v>130</v>
      </c>
      <c r="D100" s="21"/>
      <c r="E100" s="21"/>
      <c r="F100" s="25"/>
      <c r="G100" s="21"/>
      <c r="H100" s="21"/>
      <c r="I100" s="21"/>
      <c r="J100" s="21"/>
      <c r="K100" s="21"/>
      <c r="L100" s="26"/>
      <c r="M100" s="22"/>
      <c r="N100" s="22"/>
      <c r="O100" s="22"/>
      <c r="P100" s="22"/>
      <c r="Q100" s="22"/>
      <c r="R100" s="22"/>
      <c r="S100" s="22"/>
      <c r="T100" s="22"/>
      <c r="U100" s="22"/>
      <c r="V100" s="22">
        <v>11</v>
      </c>
      <c r="W100" s="22"/>
      <c r="X100" s="22"/>
      <c r="Y100" s="22"/>
      <c r="Z100" s="22"/>
      <c r="AA100" s="22"/>
      <c r="AB100" s="27">
        <f t="shared" si="3"/>
        <v>11</v>
      </c>
      <c r="AC100" s="12"/>
      <c r="AD100" s="12"/>
      <c r="AE100" s="12"/>
    </row>
    <row r="101" spans="2:31" ht="18.75" hidden="1">
      <c r="B101" s="19">
        <v>14</v>
      </c>
      <c r="C101" s="28" t="s">
        <v>131</v>
      </c>
      <c r="D101" s="21"/>
      <c r="E101" s="21"/>
      <c r="F101" s="20"/>
      <c r="G101" s="21">
        <v>10</v>
      </c>
      <c r="H101" s="21"/>
      <c r="I101" s="21"/>
      <c r="J101" s="21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3">
        <f t="shared" si="3"/>
        <v>10</v>
      </c>
      <c r="AC101" s="12"/>
      <c r="AD101" s="12"/>
      <c r="AE101" s="12"/>
    </row>
    <row r="102" spans="2:31" ht="18.75" hidden="1">
      <c r="B102" s="19">
        <v>86</v>
      </c>
      <c r="C102" s="28" t="s">
        <v>132</v>
      </c>
      <c r="D102" s="21"/>
      <c r="E102" s="21"/>
      <c r="F102" s="25"/>
      <c r="G102" s="21"/>
      <c r="H102" s="21"/>
      <c r="I102" s="21"/>
      <c r="J102" s="21"/>
      <c r="K102" s="21"/>
      <c r="L102" s="26"/>
      <c r="M102" s="22"/>
      <c r="N102" s="22"/>
      <c r="O102" s="22"/>
      <c r="P102" s="22"/>
      <c r="Q102" s="22"/>
      <c r="R102" s="22"/>
      <c r="S102" s="22">
        <v>10</v>
      </c>
      <c r="T102" s="22"/>
      <c r="U102" s="22"/>
      <c r="V102" s="22"/>
      <c r="W102" s="22"/>
      <c r="X102" s="22"/>
      <c r="Y102" s="22"/>
      <c r="Z102" s="22"/>
      <c r="AA102" s="22"/>
      <c r="AB102" s="27">
        <f t="shared" si="3"/>
        <v>10</v>
      </c>
      <c r="AC102" s="12"/>
      <c r="AD102" s="12"/>
      <c r="AE102" s="12"/>
    </row>
    <row r="103" spans="2:31" ht="18.75" hidden="1">
      <c r="B103" s="19">
        <v>23</v>
      </c>
      <c r="C103" s="28" t="s">
        <v>133</v>
      </c>
      <c r="D103" s="21"/>
      <c r="E103" s="21"/>
      <c r="F103" s="20"/>
      <c r="G103" s="21"/>
      <c r="H103" s="21">
        <v>10</v>
      </c>
      <c r="I103" s="21"/>
      <c r="J103" s="21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3">
        <f t="shared" si="3"/>
        <v>10</v>
      </c>
      <c r="AC103" s="12"/>
      <c r="AD103" s="12"/>
      <c r="AE103" s="12"/>
    </row>
    <row r="104" spans="2:31" ht="18.75" hidden="1">
      <c r="B104" s="19">
        <v>9</v>
      </c>
      <c r="C104" s="28" t="s">
        <v>134</v>
      </c>
      <c r="D104" s="21"/>
      <c r="E104" s="21">
        <v>10</v>
      </c>
      <c r="F104" s="20"/>
      <c r="G104" s="21"/>
      <c r="H104" s="21"/>
      <c r="I104" s="21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3">
        <f t="shared" si="3"/>
        <v>10</v>
      </c>
      <c r="AC104" s="12"/>
      <c r="AD104" s="12"/>
      <c r="AE104" s="12"/>
    </row>
    <row r="105" spans="2:31" ht="18.75" hidden="1">
      <c r="B105" s="19">
        <v>16</v>
      </c>
      <c r="C105" s="28" t="s">
        <v>135</v>
      </c>
      <c r="D105" s="21"/>
      <c r="E105" s="21"/>
      <c r="F105" s="20"/>
      <c r="G105" s="21">
        <v>9</v>
      </c>
      <c r="H105" s="21"/>
      <c r="I105" s="21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>
        <f t="shared" si="3"/>
        <v>9</v>
      </c>
      <c r="AC105" s="12"/>
      <c r="AD105" s="12"/>
      <c r="AE105" s="12"/>
    </row>
    <row r="106" spans="2:31" ht="18.75" hidden="1">
      <c r="B106" s="19">
        <v>17</v>
      </c>
      <c r="C106" s="28" t="s">
        <v>136</v>
      </c>
      <c r="D106" s="21"/>
      <c r="E106" s="21"/>
      <c r="F106" s="20"/>
      <c r="G106" s="21">
        <v>7</v>
      </c>
      <c r="H106" s="21"/>
      <c r="I106" s="21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3">
        <f t="shared" si="3"/>
        <v>7</v>
      </c>
      <c r="AC106" s="12"/>
      <c r="AD106" s="12"/>
      <c r="AE106" s="12"/>
    </row>
    <row r="107" spans="2:31" ht="18.75" hidden="1">
      <c r="B107" s="19">
        <v>101</v>
      </c>
      <c r="C107" s="29" t="s">
        <v>137</v>
      </c>
      <c r="D107" s="21"/>
      <c r="E107" s="21"/>
      <c r="F107" s="25"/>
      <c r="G107" s="21"/>
      <c r="H107" s="21"/>
      <c r="I107" s="21"/>
      <c r="J107" s="21"/>
      <c r="K107" s="21"/>
      <c r="L107" s="26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>
        <v>5</v>
      </c>
      <c r="X107" s="22"/>
      <c r="Y107" s="22"/>
      <c r="Z107" s="22"/>
      <c r="AA107" s="22"/>
      <c r="AB107" s="27">
        <f t="shared" si="3"/>
        <v>5</v>
      </c>
      <c r="AC107" s="18"/>
      <c r="AD107" s="12"/>
      <c r="AE107" s="12"/>
    </row>
    <row r="108" spans="2:31" ht="18.75" hidden="1">
      <c r="B108" s="19">
        <v>38</v>
      </c>
      <c r="C108" s="28" t="s">
        <v>138</v>
      </c>
      <c r="D108" s="21"/>
      <c r="E108" s="21"/>
      <c r="F108" s="25"/>
      <c r="G108" s="21"/>
      <c r="H108" s="21"/>
      <c r="I108" s="21"/>
      <c r="J108" s="21"/>
      <c r="K108" s="21"/>
      <c r="L108" s="22">
        <v>5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3">
        <f t="shared" si="3"/>
        <v>5</v>
      </c>
      <c r="AC108" s="12"/>
      <c r="AD108" s="12"/>
      <c r="AE108" s="12"/>
    </row>
    <row r="109" spans="2:31" ht="18.75" hidden="1">
      <c r="B109" s="19">
        <v>83</v>
      </c>
      <c r="C109" s="28" t="s">
        <v>139</v>
      </c>
      <c r="D109" s="21"/>
      <c r="E109" s="21"/>
      <c r="F109" s="25"/>
      <c r="G109" s="21"/>
      <c r="H109" s="21"/>
      <c r="I109" s="21"/>
      <c r="J109" s="21"/>
      <c r="K109" s="21"/>
      <c r="L109" s="26"/>
      <c r="M109" s="22"/>
      <c r="N109" s="22"/>
      <c r="O109" s="22"/>
      <c r="P109" s="22"/>
      <c r="Q109" s="22"/>
      <c r="R109" s="22"/>
      <c r="S109" s="22">
        <v>5</v>
      </c>
      <c r="T109" s="22"/>
      <c r="U109" s="22"/>
      <c r="V109" s="22"/>
      <c r="W109" s="22"/>
      <c r="X109" s="22"/>
      <c r="Y109" s="22"/>
      <c r="Z109" s="22"/>
      <c r="AA109" s="22"/>
      <c r="AB109" s="27">
        <f t="shared" si="3"/>
        <v>5</v>
      </c>
      <c r="AC109" s="12"/>
      <c r="AD109" s="12"/>
      <c r="AE109" s="12"/>
    </row>
    <row r="110" spans="2:31" ht="18.75" hidden="1">
      <c r="B110" s="19">
        <v>13</v>
      </c>
      <c r="C110" s="28" t="s">
        <v>140</v>
      </c>
      <c r="D110" s="21"/>
      <c r="E110" s="21"/>
      <c r="F110" s="20">
        <v>5</v>
      </c>
      <c r="G110" s="21"/>
      <c r="H110" s="21"/>
      <c r="I110" s="21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3">
        <f t="shared" si="3"/>
        <v>5</v>
      </c>
      <c r="AC110" s="12"/>
      <c r="AD110" s="12"/>
      <c r="AE110" s="12"/>
    </row>
    <row r="111" spans="2:31" ht="18.75" hidden="1">
      <c r="B111" s="19">
        <v>85</v>
      </c>
      <c r="C111" s="28" t="s">
        <v>141</v>
      </c>
      <c r="D111" s="21"/>
      <c r="E111" s="21"/>
      <c r="F111" s="25"/>
      <c r="G111" s="21"/>
      <c r="H111" s="21"/>
      <c r="I111" s="21"/>
      <c r="J111" s="21"/>
      <c r="K111" s="21"/>
      <c r="L111" s="26"/>
      <c r="M111" s="22"/>
      <c r="N111" s="22"/>
      <c r="O111" s="22"/>
      <c r="P111" s="22"/>
      <c r="Q111" s="22"/>
      <c r="R111" s="22"/>
      <c r="S111" s="22">
        <v>5</v>
      </c>
      <c r="T111" s="22"/>
      <c r="U111" s="22"/>
      <c r="V111" s="22"/>
      <c r="W111" s="22"/>
      <c r="X111" s="22"/>
      <c r="Y111" s="22"/>
      <c r="Z111" s="22"/>
      <c r="AA111" s="22"/>
      <c r="AB111" s="27">
        <f t="shared" si="3"/>
        <v>5</v>
      </c>
      <c r="AC111" s="12"/>
      <c r="AD111" s="12"/>
      <c r="AE111" s="12"/>
    </row>
    <row r="112" spans="2:31" ht="18.75" hidden="1">
      <c r="B112" s="19">
        <v>98</v>
      </c>
      <c r="C112" s="28" t="s">
        <v>142</v>
      </c>
      <c r="D112" s="21"/>
      <c r="E112" s="21"/>
      <c r="F112" s="25"/>
      <c r="G112" s="21"/>
      <c r="H112" s="21"/>
      <c r="I112" s="21"/>
      <c r="J112" s="21"/>
      <c r="K112" s="21"/>
      <c r="L112" s="26"/>
      <c r="M112" s="22"/>
      <c r="N112" s="22"/>
      <c r="O112" s="22"/>
      <c r="P112" s="22"/>
      <c r="Q112" s="22"/>
      <c r="R112" s="22"/>
      <c r="S112" s="22"/>
      <c r="T112" s="22"/>
      <c r="U112" s="22">
        <v>4</v>
      </c>
      <c r="V112" s="22"/>
      <c r="W112" s="22"/>
      <c r="X112" s="22"/>
      <c r="Y112" s="22"/>
      <c r="Z112" s="22"/>
      <c r="AA112" s="22"/>
      <c r="AB112" s="27">
        <f t="shared" si="3"/>
        <v>4</v>
      </c>
      <c r="AC112" s="12"/>
      <c r="AD112" s="12"/>
      <c r="AE112" s="12"/>
    </row>
    <row r="113" spans="2:31" ht="18.75" hidden="1">
      <c r="B113" s="11">
        <v>39</v>
      </c>
      <c r="C113" s="11" t="s">
        <v>143</v>
      </c>
      <c r="D113" s="21"/>
      <c r="E113" s="21"/>
      <c r="F113" s="25"/>
      <c r="G113" s="21"/>
      <c r="H113" s="21"/>
      <c r="I113" s="21"/>
      <c r="J113" s="21"/>
      <c r="K113" s="21"/>
      <c r="L113" s="22">
        <v>4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3">
        <f t="shared" si="3"/>
        <v>4</v>
      </c>
      <c r="AC113" s="12"/>
      <c r="AD113" s="12"/>
      <c r="AE113" s="12"/>
    </row>
    <row r="114" spans="2:31" ht="18.75" hidden="1">
      <c r="B114" s="11">
        <v>15</v>
      </c>
      <c r="C114" s="11" t="s">
        <v>144</v>
      </c>
      <c r="D114" s="21"/>
      <c r="E114" s="21"/>
      <c r="F114" s="20"/>
      <c r="G114" s="21">
        <v>3</v>
      </c>
      <c r="H114" s="21"/>
      <c r="I114" s="21"/>
      <c r="J114" s="21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3">
        <f t="shared" si="3"/>
        <v>3</v>
      </c>
      <c r="AC114" s="12"/>
      <c r="AD114" s="12"/>
      <c r="AE114" s="12"/>
    </row>
    <row r="115" spans="2:31" ht="18.75" hidden="1">
      <c r="B115" s="11">
        <v>104</v>
      </c>
      <c r="C115" s="30" t="s">
        <v>145</v>
      </c>
      <c r="D115" s="21"/>
      <c r="E115" s="21"/>
      <c r="F115" s="25"/>
      <c r="G115" s="21"/>
      <c r="H115" s="21"/>
      <c r="I115" s="21"/>
      <c r="J115" s="21"/>
      <c r="K115" s="21"/>
      <c r="L115" s="26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>
        <v>3</v>
      </c>
      <c r="X115" s="22"/>
      <c r="Y115" s="22"/>
      <c r="Z115" s="22"/>
      <c r="AA115" s="22"/>
      <c r="AB115" s="27">
        <f t="shared" si="3"/>
        <v>3</v>
      </c>
      <c r="AC115" s="18"/>
      <c r="AD115" s="12"/>
      <c r="AE115" s="12"/>
    </row>
    <row r="116" spans="2:31" ht="18.75" hidden="1">
      <c r="B116" s="11">
        <v>97</v>
      </c>
      <c r="C116" s="11" t="s">
        <v>146</v>
      </c>
      <c r="D116" s="21"/>
      <c r="E116" s="21"/>
      <c r="F116" s="25"/>
      <c r="G116" s="21"/>
      <c r="H116" s="21"/>
      <c r="I116" s="21"/>
      <c r="J116" s="21"/>
      <c r="K116" s="21"/>
      <c r="L116" s="26"/>
      <c r="M116" s="22"/>
      <c r="N116" s="22"/>
      <c r="O116" s="22"/>
      <c r="P116" s="22"/>
      <c r="Q116" s="22"/>
      <c r="R116" s="22"/>
      <c r="S116" s="22"/>
      <c r="T116" s="22"/>
      <c r="U116" s="22">
        <v>2</v>
      </c>
      <c r="V116" s="22"/>
      <c r="W116" s="22"/>
      <c r="X116" s="22"/>
      <c r="Y116" s="22"/>
      <c r="Z116" s="22"/>
      <c r="AA116" s="22"/>
      <c r="AB116" s="27">
        <f t="shared" si="3"/>
        <v>2</v>
      </c>
      <c r="AC116" s="12"/>
      <c r="AD116" s="12"/>
      <c r="AE116" s="12"/>
    </row>
    <row r="117" spans="2:31" ht="18.75" hidden="1">
      <c r="B117" s="11">
        <v>8</v>
      </c>
      <c r="C117" s="11" t="s">
        <v>147</v>
      </c>
      <c r="D117" s="21"/>
      <c r="E117" s="21"/>
      <c r="F117" s="20"/>
      <c r="G117" s="21"/>
      <c r="H117" s="21"/>
      <c r="I117" s="21"/>
      <c r="J117" s="21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3">
        <f t="shared" si="3"/>
        <v>0</v>
      </c>
      <c r="AC117" s="12"/>
      <c r="AD117" s="12"/>
      <c r="AE117" s="12"/>
    </row>
    <row r="118" spans="2:31" ht="18.75" hidden="1">
      <c r="B118" s="11">
        <v>117</v>
      </c>
      <c r="C118" s="11"/>
      <c r="D118" s="21"/>
      <c r="E118" s="21"/>
      <c r="F118" s="25"/>
      <c r="G118" s="21"/>
      <c r="H118" s="21"/>
      <c r="I118" s="21"/>
      <c r="J118" s="21"/>
      <c r="K118" s="21"/>
      <c r="L118" s="26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7">
        <f t="shared" si="3"/>
        <v>0</v>
      </c>
      <c r="AC118" s="18"/>
      <c r="AD118" s="12"/>
      <c r="AE118" s="12"/>
    </row>
    <row r="119" spans="2:31" ht="18.75" hidden="1">
      <c r="B119" s="11">
        <v>118</v>
      </c>
      <c r="C119" s="11"/>
      <c r="D119" s="21"/>
      <c r="E119" s="21"/>
      <c r="F119" s="25"/>
      <c r="G119" s="21"/>
      <c r="H119" s="21"/>
      <c r="I119" s="21"/>
      <c r="J119" s="21"/>
      <c r="K119" s="21"/>
      <c r="L119" s="26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7">
        <f t="shared" si="3"/>
        <v>0</v>
      </c>
      <c r="AC119" s="18"/>
      <c r="AD119" s="12"/>
      <c r="AE119" s="12"/>
    </row>
    <row r="120" spans="2:31" ht="18.75" hidden="1">
      <c r="B120" s="11">
        <v>119</v>
      </c>
      <c r="C120" s="11"/>
      <c r="D120" s="21"/>
      <c r="E120" s="21"/>
      <c r="F120" s="25"/>
      <c r="G120" s="21"/>
      <c r="H120" s="21"/>
      <c r="I120" s="21"/>
      <c r="J120" s="21"/>
      <c r="K120" s="21"/>
      <c r="L120" s="26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7">
        <f t="shared" si="3"/>
        <v>0</v>
      </c>
      <c r="AC120" s="18"/>
      <c r="AD120" s="12"/>
      <c r="AE120" s="12"/>
    </row>
    <row r="121" spans="2:31" ht="18.75" hidden="1">
      <c r="B121" s="11">
        <v>120</v>
      </c>
      <c r="C121" s="11"/>
      <c r="D121" s="21"/>
      <c r="E121" s="21"/>
      <c r="F121" s="25"/>
      <c r="G121" s="21"/>
      <c r="H121" s="21"/>
      <c r="I121" s="21"/>
      <c r="J121" s="21"/>
      <c r="K121" s="21"/>
      <c r="L121" s="26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7">
        <f t="shared" si="3"/>
        <v>0</v>
      </c>
      <c r="AC121" s="18"/>
      <c r="AD121" s="12"/>
      <c r="AE121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2011-11-18T17:13:54Z</dcterms:modified>
  <cp:category/>
  <cp:version/>
  <cp:contentType/>
  <cp:contentStatus/>
</cp:coreProperties>
</file>